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codeName="ThisWorkbook" defaultThemeVersion="166925"/>
  <xr:revisionPtr revIDLastSave="0" documentId="13_ncr:1_{47EFBC35-C754-4E65-A787-AF47829997A8}" xr6:coauthVersionLast="47" xr6:coauthVersionMax="47" xr10:uidLastSave="{00000000-0000-0000-0000-000000000000}"/>
  <workbookProtection workbookAlgorithmName="SHA-512" workbookHashValue="YnO04RCyEoGt4SD5/+F5+RhielejSFDmRtVGQlJZl92C8nmMDqrJqVKGsqgtdmdmvlzf2H269nyZdQgz7xuiyw==" workbookSaltValue="OujOH4m1tLqB+AZyEIEmhA==" workbookSpinCount="100000" lockStructure="1"/>
  <bookViews>
    <workbookView xWindow="-120" yWindow="-120" windowWidth="29040" windowHeight="15840" xr2:uid="{2F5B4657-F5A5-400A-9559-4D61B62068E2}"/>
  </bookViews>
  <sheets>
    <sheet name="願書（様式1）" sheetId="24" r:id="rId1"/>
    <sheet name="【記入例】願書（様式1）" sheetId="27" r:id="rId2"/>
    <sheet name="リスト" sheetId="1" state="hidden" r:id="rId3"/>
  </sheets>
  <definedNames>
    <definedName name="_xlnm.Print_Area" localSheetId="1">'【記入例】願書（様式1）'!$A$1:$Z$65</definedName>
    <definedName name="_xlnm.Print_Area" localSheetId="0">'願書（様式1）'!$A$1:$Z$65</definedName>
    <definedName name="Z_CF6C3156_0958_4EC2_86AF_C57342A02B73_.wvu.PrintArea" localSheetId="1" hidden="1">'【記入例】願書（様式1）'!$A$2:$AH$61</definedName>
    <definedName name="Z_CF6C3156_0958_4EC2_86AF_C57342A02B73_.wvu.PrintArea" localSheetId="0" hidden="1">'願書（様式1）'!$A$2:$AH$61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" i="1" l="1"/>
  <c r="S5" i="1" s="1"/>
  <c r="S6" i="1" s="1"/>
  <c r="S7" i="1" s="1"/>
  <c r="S8" i="1" s="1"/>
  <c r="S9" i="1" s="1"/>
  <c r="S10" i="1" s="1"/>
  <c r="S11" i="1" s="1"/>
  <c r="S12" i="1" s="1"/>
  <c r="H17" i="1" l="1"/>
  <c r="E18" i="1"/>
  <c r="E17" i="1"/>
  <c r="U27" i="24"/>
  <c r="U27" i="27"/>
  <c r="H27" i="27"/>
  <c r="H28" i="27" l="1"/>
  <c r="AA28" i="27" s="1"/>
  <c r="E19" i="1"/>
  <c r="H18" i="1" s="1"/>
  <c r="H19" i="1" s="1"/>
  <c r="B17" i="1"/>
  <c r="B19" i="1" s="1"/>
  <c r="T12" i="24" s="1"/>
  <c r="Z18" i="24" l="1"/>
  <c r="H27" i="24"/>
  <c r="H28" i="24" l="1"/>
  <c r="AA28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3C66FE0D-7A7F-4E9C-A199-A1034A0C1DE5}">
      <text>
        <r>
          <rPr>
            <sz val="9"/>
            <color indexed="81"/>
            <rFont val="MS P ゴシック"/>
            <family val="3"/>
            <charset val="128"/>
          </rPr>
          <t>★「渡日状況」欄は、願書作成日時点の渡日状況をもとに、以下の通り選択してください。
　※秋入学者の場合は、【渡日済】・【未渡日（渡日予定あり）】のいずれかを選択してください。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・入学後日本に在留していたが、現在は一時的に本国へ帰国、または第三国へ出国している状況の学生
【帰国済（再渡日しない予定）】
　・入学後日本に在留していたが、現在は本国へ帰国、または第三国へ出国しており、
　　今後渡日しない予定の学生</t>
        </r>
      </text>
    </comment>
    <comment ref="P13" authorId="0" shapeId="0" xr:uid="{50B2A8DE-878E-4EFC-907C-ED4630DD3496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 xr:uid="{491EB41E-4916-4BCD-AB99-5651F1DA43AC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452D3BA5-26AF-4037-9026-9474A7CCCA3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461B7DF7-D4A3-48BB-A6A0-C1F5C1AB085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A7B27918-EB15-4E72-8888-C704BFDEF3D7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6CF6215E-526A-4CCC-9DB2-C89F7F91F820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6916ADFC-4910-4881-97F4-075A1D4AD43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R31" authorId="0" shapeId="0" xr:uid="{9FD24B8F-E504-4089-8961-9310397D50A6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3" authorId="0" shapeId="0" xr:uid="{2A714E9E-16B3-4328-9FDA-701EF91A3121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5" authorId="0" shapeId="0" xr:uid="{E75707E1-7E95-47C1-B598-2857F9263678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7" authorId="0" shapeId="0" xr:uid="{72587553-63E6-4D9D-9A91-6BEB43CC6618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C41" authorId="0" shapeId="0" xr:uid="{19301DB4-AE58-4DAD-87D2-59A4C7921202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U42" authorId="0" shapeId="0" xr:uid="{FD5A92BE-286A-484E-82AB-8ED9DC2DFDF6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4" authorId="0" shapeId="0" xr:uid="{D0384160-2FEE-4B46-8056-3CE25A00A30E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6" authorId="0" shapeId="0" xr:uid="{119BAA9E-78E6-4D80-B35B-2931890E1292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8" authorId="0" shapeId="0" xr:uid="{2E2BC142-4D8A-464F-9F74-8E15F1C0EBEC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7D50EA0C-DEBC-4F18-8AE5-D3E61CDF0EC1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★「渡日状況」の選択は、願書作成日時点の渡日状況をもとに、以下の通り選択してください。
※秋入学者の場合は、【渡日済】・【未渡日（渡日予定あり）】のいずれかを選択してください。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P13" authorId="0" shapeId="0" xr:uid="{D2256127-0D01-47AF-A50D-7DFFB9013F46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 xr:uid="{059E0A12-5837-47BE-9F64-C011ECDB05DF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7119996B-9D3C-4FA6-989D-402CCDFD705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30D6549B-262B-4013-898B-D74059BB153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5B79C9DD-815C-493D-B600-32524723B5D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200162D8-B851-4534-87BD-7ED57BA7FA7E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D68D6F1D-839B-4B44-B776-CD4C7CABF36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C41" authorId="0" shapeId="0" xr:uid="{7F7C0B96-7877-4583-8A29-2A7F5397D544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</commentList>
</comments>
</file>

<file path=xl/sharedStrings.xml><?xml version="1.0" encoding="utf-8"?>
<sst xmlns="http://schemas.openxmlformats.org/spreadsheetml/2006/main" count="385" uniqueCount="148">
  <si>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</si>
  <si>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</si>
  <si>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</si>
  <si>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</si>
  <si>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</si>
  <si>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</si>
  <si>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</si>
  <si>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</si>
  <si>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</si>
  <si>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</si>
  <si>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</si>
  <si>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</si>
  <si>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</si>
  <si>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</si>
  <si>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</si>
  <si>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</si>
  <si>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</si>
  <si>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</si>
  <si>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</si>
  <si>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</si>
  <si>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</si>
  <si>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</si>
  <si>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</si>
  <si>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</si>
  <si>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</si>
  <si>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</si>
  <si>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</si>
  <si>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</si>
  <si>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</si>
  <si>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</si>
  <si>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</si>
  <si>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</si>
  <si>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</si>
  <si>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</si>
  <si>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</si>
  <si>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</si>
  <si>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⑦学費</t>
    <rPh sb="1" eb="3">
      <t>ガクヒ</t>
    </rPh>
    <phoneticPr fontId="7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</si>
  <si>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</si>
  <si>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</si>
  <si>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</si>
  <si>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</si>
  <si>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</si>
  <si>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</si>
  <si>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</si>
  <si>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</si>
  <si>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</si>
  <si>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</si>
  <si>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</si>
  <si>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</si>
  <si>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</si>
  <si>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</si>
  <si>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</si>
  <si>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</si>
  <si>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</si>
  <si>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</si>
  <si>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</si>
  <si>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</si>
  <si>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</si>
  <si>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</si>
  <si>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</si>
  <si>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</si>
  <si>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</si>
  <si>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</si>
  <si>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</si>
  <si>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</si>
  <si>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</si>
  <si>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学校名</t>
    <rPh sb="0" eb="3">
      <t>ガッコウメイ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</si>
  <si>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</si>
  <si>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</si>
  <si>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</si>
  <si>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カナ</t>
  </si>
  <si>
    <t>氏名</t>
    <rPh sb="0" eb="2">
      <t>シメイ</t>
    </rPh>
    <phoneticPr fontId="1"/>
  </si>
  <si>
    <t>学科・専攻</t>
    <phoneticPr fontId="1"/>
  </si>
  <si>
    <t>英語ｱﾙﾌｧﾍﾞｯﾄ（半角・大文字）</t>
    <phoneticPr fontId="1"/>
  </si>
  <si>
    <t>歳）</t>
    <phoneticPr fontId="1"/>
  </si>
  <si>
    <t>生年月日</t>
    <rPh sb="0" eb="4">
      <t>セイネンガッピ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</si>
  <si>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</si>
  <si>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</si>
  <si>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▼CLICK HERE▼</t>
    <phoneticPr fontId="1"/>
  </si>
  <si>
    <t>支出内訳（全て平均月額を記入すること）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</si>
  <si>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（令和5年4月1日時点で</t>
    <phoneticPr fontId="1"/>
  </si>
  <si>
    <r>
      <t>▼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▼</t>
    </r>
    <phoneticPr fontId="1"/>
  </si>
  <si>
    <t>▼ CLICK HERE ▼</t>
    <phoneticPr fontId="1"/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</si>
  <si>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</si>
  <si>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</si>
  <si>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r>
      <t xml:space="preserve">収入内訳（全て平均月額を記入すること）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</si>
  <si>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</si>
  <si>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</si>
  <si>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奨学金名</t>
    <rPh sb="0" eb="3">
      <t>ショウガクキン</t>
    </rPh>
    <rPh sb="3" eb="4">
      <t>メイ</t>
    </rPh>
    <phoneticPr fontId="7"/>
  </si>
  <si>
    <t>●学習・研究計画</t>
    <rPh sb="1" eb="3">
      <t>ガクシュウ</t>
    </rPh>
    <rPh sb="4" eb="6">
      <t>ケンキュウ</t>
    </rPh>
    <rPh sb="6" eb="8">
      <t>ケイカク</t>
    </rPh>
    <phoneticPr fontId="1"/>
  </si>
  <si>
    <t>概要・テーマ</t>
    <rPh sb="0" eb="2">
      <t>ガイヨウ</t>
    </rPh>
    <phoneticPr fontId="1"/>
  </si>
  <si>
    <t>具体的な内容（500～1000文字程度）</t>
    <rPh sb="0" eb="3">
      <t>グタイテキ</t>
    </rPh>
    <rPh sb="4" eb="6">
      <t>ナイヨウ</t>
    </rPh>
    <rPh sb="15" eb="17">
      <t>モジ</t>
    </rPh>
    <rPh sb="17" eb="19">
      <t>テイド</t>
    </rPh>
    <phoneticPr fontId="1"/>
  </si>
  <si>
    <t>●ボランティア活動や国際交流活動等の実績、これらの活動への意欲等について（500文字程度）</t>
    <rPh sb="7" eb="9">
      <t>カツドウ</t>
    </rPh>
    <rPh sb="10" eb="12">
      <t>コクサイ</t>
    </rPh>
    <rPh sb="12" eb="14">
      <t>コウリュウ</t>
    </rPh>
    <rPh sb="14" eb="16">
      <t>カツドウ</t>
    </rPh>
    <rPh sb="16" eb="17">
      <t>ナド</t>
    </rPh>
    <rPh sb="18" eb="20">
      <t>ジッセキ</t>
    </rPh>
    <rPh sb="25" eb="27">
      <t>カツドウ</t>
    </rPh>
    <rPh sb="29" eb="31">
      <t>イヨク</t>
    </rPh>
    <rPh sb="31" eb="32">
      <t>ナド</t>
    </rPh>
    <rPh sb="40" eb="42">
      <t>モジ</t>
    </rPh>
    <rPh sb="42" eb="44">
      <t>テイド</t>
    </rPh>
    <phoneticPr fontId="1"/>
  </si>
  <si>
    <t>●学業修了後、どのような進路を希望するか。また、将来どのような職業・仕事に就きたいと思うか（500文字程度）</t>
    <rPh sb="1" eb="3">
      <t>ガクギョウ</t>
    </rPh>
    <rPh sb="3" eb="5">
      <t>シュウリョウ</t>
    </rPh>
    <rPh sb="5" eb="6">
      <t>アト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rPh sb="49" eb="51">
      <t>モジ</t>
    </rPh>
    <rPh sb="51" eb="53">
      <t>テイド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</si>
  <si>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</si>
  <si>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</si>
  <si>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</si>
  <si>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</si>
  <si>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協会　太郎</t>
    <phoneticPr fontId="1"/>
  </si>
  <si>
    <t>工学研究科</t>
    <phoneticPr fontId="1"/>
  </si>
  <si>
    <t>A奨学金</t>
    <phoneticPr fontId="1"/>
  </si>
  <si>
    <t>A財団</t>
    <phoneticPr fontId="1"/>
  </si>
  <si>
    <t>××における△△の解析</t>
    <rPh sb="9" eb="11">
      <t>カイセキ</t>
    </rPh>
    <phoneticPr fontId="1"/>
  </si>
  <si>
    <t>私は○○に興味があり、××における△△の解析を研究しています。・・・・・・・・・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</si>
  <si>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大学2年次より、○○を通じた地域の子供たちとの国際交流活動に参加しています。この活動は・・・・・・・</t>
    <rPh sb="0" eb="2">
      <t>ダイガク</t>
    </rPh>
    <rPh sb="3" eb="5">
      <t>ネンジ</t>
    </rPh>
    <rPh sb="11" eb="12">
      <t>ツウ</t>
    </rPh>
    <rPh sb="14" eb="16">
      <t>チイキ</t>
    </rPh>
    <rPh sb="17" eb="19">
      <t>コドモ</t>
    </rPh>
    <rPh sb="23" eb="29">
      <t>コクサイコウリュウカツドウ</t>
    </rPh>
    <rPh sb="30" eb="32">
      <t>サンカ</t>
    </rPh>
    <rPh sb="40" eb="42">
      <t>カツドウ</t>
    </rPh>
    <phoneticPr fontId="1"/>
  </si>
  <si>
    <t>在学中に学んだ××を活かして、卒業後は○○になりたいと思っています。・・・・・・・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</si>
  <si>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JEES大学
（東京）</t>
    <rPh sb="4" eb="6">
      <t>ダイガク</t>
    </rPh>
    <rPh sb="8" eb="10">
      <t>トウキョウ</t>
    </rPh>
    <phoneticPr fontId="1"/>
  </si>
  <si>
    <t>JEES大学</t>
    <phoneticPr fontId="1"/>
  </si>
  <si>
    <r>
      <t>●他の奨学金（一時金を含む）受給・申請状況
　※令和5年4月～令和6年3月までに受給する（予定を含む）</t>
    </r>
    <r>
      <rPr>
        <u/>
        <sz val="10"/>
        <rFont val="ＭＳ Ｐ明朝"/>
        <family val="1"/>
        <charset val="128"/>
      </rPr>
      <t>給付型奨学金のみ</t>
    </r>
    <r>
      <rPr>
        <sz val="10"/>
        <rFont val="ＭＳ Ｐ明朝"/>
        <family val="1"/>
        <charset val="128"/>
      </rPr>
      <t>記入すること。</t>
    </r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キュウフガタ</t>
    </rPh>
    <rPh sb="54" eb="57">
      <t>ショウガクキン</t>
    </rPh>
    <rPh sb="59" eb="61">
      <t>キニュウ</t>
    </rPh>
    <phoneticPr fontId="7"/>
  </si>
  <si>
    <t>▼CLICK HERE▼</t>
  </si>
  <si>
    <t>国籍・地域</t>
    <rPh sb="0" eb="2">
      <t>コクセキ</t>
    </rPh>
    <rPh sb="3" eb="5">
      <t>チイキ</t>
    </rPh>
    <phoneticPr fontId="1"/>
  </si>
  <si>
    <t>KYOUKAI　TARO</t>
    <phoneticPr fontId="1"/>
  </si>
  <si>
    <t>ｷｮｳｶｲ　ﾀﾛｳ</t>
    <phoneticPr fontId="1"/>
  </si>
  <si>
    <t>卒業年月</t>
    <rPh sb="0" eb="2">
      <t>ソツギョウ</t>
    </rPh>
    <rPh sb="2" eb="4">
      <t>ネンゲツ</t>
    </rPh>
    <phoneticPr fontId="1"/>
  </si>
  <si>
    <t>在籍月数</t>
    <rPh sb="0" eb="4">
      <t>ザイセキツキスウ</t>
    </rPh>
    <phoneticPr fontId="1"/>
  </si>
  <si>
    <t>在籍月数チェック</t>
    <rPh sb="0" eb="4">
      <t>ザイセキツキスウ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</si>
  <si>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</si>
  <si>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</si>
  <si>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</si>
  <si>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</si>
  <si>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事務担当者使用欄
（右欄は入力不要）</t>
    <rPh sb="0" eb="2">
      <t>ジム</t>
    </rPh>
    <rPh sb="2" eb="5">
      <t>タントウシャ</t>
    </rPh>
    <rPh sb="5" eb="7">
      <t>シヨウ</t>
    </rPh>
    <rPh sb="7" eb="8">
      <t>ラン</t>
    </rPh>
    <rPh sb="10" eb="11">
      <t>ミギ</t>
    </rPh>
    <rPh sb="11" eb="12">
      <t>ラン</t>
    </rPh>
    <rPh sb="13" eb="15">
      <t>ニュウリョク</t>
    </rPh>
    <rPh sb="15" eb="17">
      <t>フヨウ</t>
    </rPh>
    <phoneticPr fontId="1"/>
  </si>
  <si>
    <t>専門職学位課程（学士課程相当）</t>
    <rPh sb="0" eb="3">
      <t>センモンショク</t>
    </rPh>
    <rPh sb="3" eb="7">
      <t>ガクイカテイ</t>
    </rPh>
    <rPh sb="8" eb="10">
      <t>ガクシ</t>
    </rPh>
    <rPh sb="10" eb="12">
      <t>カテイ</t>
    </rPh>
    <rPh sb="12" eb="14">
      <t>ソウトウ</t>
    </rPh>
    <phoneticPr fontId="1"/>
  </si>
  <si>
    <t>専門職学位課程（修士課程相当）</t>
    <rPh sb="0" eb="3">
      <t>センモンショク</t>
    </rPh>
    <rPh sb="3" eb="7">
      <t>ガクイカテイ</t>
    </rPh>
    <rPh sb="8" eb="10">
      <t>シュウシ</t>
    </rPh>
    <rPh sb="10" eb="12">
      <t>カテイ</t>
    </rPh>
    <rPh sb="12" eb="14">
      <t>ソウトウ</t>
    </rPh>
    <phoneticPr fontId="1"/>
  </si>
  <si>
    <t>専門職学位課程（博士課程相当）</t>
    <rPh sb="0" eb="3">
      <t>センモンショク</t>
    </rPh>
    <rPh sb="3" eb="7">
      <t>ガクイカテイ</t>
    </rPh>
    <rPh sb="8" eb="10">
      <t>ハカセ</t>
    </rPh>
    <rPh sb="10" eb="12">
      <t>カテイ</t>
    </rPh>
    <rPh sb="12" eb="14">
      <t>ソウトウ</t>
    </rPh>
    <phoneticPr fontId="1"/>
  </si>
  <si>
    <t>error</t>
    <phoneticPr fontId="1"/>
  </si>
  <si>
    <t>令和5年度 JEES留学生奨学金（少数受入国） 願書</t>
    <rPh sb="0" eb="2">
      <t>レイワ</t>
    </rPh>
    <rPh sb="3" eb="4">
      <t>ネン</t>
    </rPh>
    <rPh sb="4" eb="5">
      <t>タビ</t>
    </rPh>
    <rPh sb="10" eb="13">
      <t>リュウガクセイ</t>
    </rPh>
    <rPh sb="13" eb="16">
      <t>ショウガクキン</t>
    </rPh>
    <rPh sb="17" eb="22">
      <t>ショウスウウケイレコク</t>
    </rPh>
    <rPh sb="24" eb="26">
      <t>ガンショ</t>
    </rPh>
    <phoneticPr fontId="7"/>
  </si>
  <si>
    <t>在留資格</t>
    <rPh sb="0" eb="4">
      <t>ザイリュウシカク</t>
    </rPh>
    <phoneticPr fontId="1"/>
  </si>
  <si>
    <t>●他の奨学金（一時金を含む）受給・申請状況
　※令和5年4月～令和6年3月までに受給する（予定を含む）給付型奨学金のみ記入すること。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キュウフガタ</t>
    </rPh>
    <rPh sb="54" eb="57">
      <t>ショウガクキン</t>
    </rPh>
    <rPh sb="59" eb="61">
      <t>キニュウ</t>
    </rPh>
    <phoneticPr fontId="7"/>
  </si>
  <si>
    <t>留学</t>
    <rPh sb="0" eb="2">
      <t>リュウガク</t>
    </rPh>
    <phoneticPr fontId="1"/>
  </si>
  <si>
    <t>▼ CLICK HERE ▼</t>
  </si>
  <si>
    <t>▼CLICK HERE ▼</t>
  </si>
  <si>
    <t xml:space="preserve">    私は、本奨学金の募集・推薦要項の全記載内容に同意・了承の上、令和5年度JEES留学生奨学金（少数受入国）の奨学生として採用願いたく、願書の記載事項に相違ありませんので、ここに申請いたします。また、募集・推薦要項14(2)①から⑤の目的で、貴協会が願書の記載事項を利用することに同意いたします。なお、奨学生として採用された場合は、他の奨学金を受給することを目的として、本奨学金を辞退することはいたしません。</t>
    <rPh sb="34" eb="36">
      <t>レイワ</t>
    </rPh>
    <rPh sb="37" eb="39">
      <t>ネンド</t>
    </rPh>
    <rPh sb="123" eb="126">
      <t>キキョウカイ</t>
    </rPh>
    <rPh sb="135" eb="137">
      <t>リヨウ</t>
    </rPh>
    <phoneticPr fontId="7"/>
  </si>
  <si>
    <r>
      <t xml:space="preserve">学籍状況
</t>
    </r>
    <r>
      <rPr>
        <sz val="9"/>
        <rFont val="ＭＳ Ｐ明朝"/>
        <family val="1"/>
        <charset val="128"/>
      </rPr>
      <t>（募集・推薦要項5における（ア）又は（イ）の支給開始時点）</t>
    </r>
    <rPh sb="6" eb="8">
      <t>ボシュウ</t>
    </rPh>
    <rPh sb="9" eb="13">
      <t>スイセンヨウコウ</t>
    </rPh>
    <rPh sb="21" eb="22">
      <t>マタ</t>
    </rPh>
    <rPh sb="27" eb="33">
      <t>シキュウカイシジテン</t>
    </rPh>
    <phoneticPr fontId="1"/>
  </si>
  <si>
    <t>●応募者の経済状況（募集・推薦要項5における（ア）又は（イ）の支給開始時点から令和6年3月までの見込み）</t>
    <rPh sb="1" eb="4">
      <t>オウボシャ</t>
    </rPh>
    <rPh sb="5" eb="7">
      <t>ケイザイ</t>
    </rPh>
    <rPh sb="7" eb="9">
      <t>ジョウキョウ</t>
    </rPh>
    <rPh sb="10" eb="12">
      <t>ボシュウ</t>
    </rPh>
    <rPh sb="13" eb="15">
      <t>スイセン</t>
    </rPh>
    <rPh sb="15" eb="17">
      <t>ヨウコウ</t>
    </rPh>
    <rPh sb="25" eb="26">
      <t>マタ</t>
    </rPh>
    <rPh sb="31" eb="33">
      <t>シキュウ</t>
    </rPh>
    <rPh sb="33" eb="35">
      <t>カイシ</t>
    </rPh>
    <rPh sb="35" eb="37">
      <t>ジテン</t>
    </rPh>
    <rPh sb="39" eb="41">
      <t>レイワ</t>
    </rPh>
    <rPh sb="42" eb="43">
      <t>ネン</t>
    </rPh>
    <rPh sb="44" eb="45">
      <t>ガツ</t>
    </rPh>
    <rPh sb="48" eb="50">
      <t>ミコ</t>
    </rPh>
    <phoneticPr fontId="7"/>
  </si>
  <si>
    <t>渡日済</t>
    <rPh sb="0" eb="3">
      <t>トニチズ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</si>
  <si>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</si>
  <si>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一時帰国中（再渡日する予定）</t>
    <rPh sb="0" eb="2">
      <t>イチジ</t>
    </rPh>
    <rPh sb="2" eb="4">
      <t>キコク</t>
    </rPh>
    <rPh sb="4" eb="5">
      <t>チュウ</t>
    </rPh>
    <rPh sb="6" eb="9">
      <t>サイトニチ</t>
    </rPh>
    <rPh sb="11" eb="13">
      <t>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</si>
  <si>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</si>
  <si>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</si>
  <si>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U国</t>
    <rPh sb="1" eb="2">
      <t>コク</t>
    </rPh>
    <phoneticPr fontId="1"/>
  </si>
  <si>
    <t>K高等学校
（U国）</t>
    <phoneticPr fontId="1"/>
  </si>
  <si>
    <r>
      <t xml:space="preserve">⑥その他
</t>
    </r>
    <r>
      <rPr>
        <sz val="9"/>
        <rFont val="ＭＳ Ｐ明朝"/>
        <family val="1"/>
        <charset val="128"/>
      </rPr>
      <t>（借金等、貸与型奨学金を含む）</t>
    </r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7" eb="18">
      <t>フク</t>
    </rPh>
    <phoneticPr fontId="1"/>
  </si>
  <si>
    <t>工学専攻</t>
    <rPh sb="0" eb="2">
      <t>コウガク</t>
    </rPh>
    <phoneticPr fontId="1"/>
  </si>
  <si>
    <t>工学部</t>
    <phoneticPr fontId="1"/>
  </si>
  <si>
    <t>工学研究科</t>
    <rPh sb="0" eb="5">
      <t>コウガクケンキュウカ</t>
    </rPh>
    <phoneticPr fontId="1"/>
  </si>
  <si>
    <t>・添付する写真は、上半身、脱帽、最近6か月以内に撮影したものとし、50KB以下のものを貼り付けること。
　写真の大きさを調整して枠内に収めること（写真の縦横比は変更しない。枠内に空白ができても可）。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
・ワークシートをコピーして編集しないこと、また、ワークシート名も変更しないこと。</t>
    <rPh sb="53" eb="55">
      <t>シャシン</t>
    </rPh>
    <rPh sb="86" eb="88">
      <t>ワクナイ</t>
    </rPh>
    <rPh sb="89" eb="91">
      <t>クウハク</t>
    </rPh>
    <rPh sb="96" eb="97">
      <t>カ</t>
    </rPh>
    <rPh sb="101" eb="104">
      <t>オウボシャ</t>
    </rPh>
    <rPh sb="123" eb="126">
      <t>カクコウモク</t>
    </rPh>
    <rPh sb="130" eb="131">
      <t>ナイ</t>
    </rPh>
    <rPh sb="132" eb="133">
      <t>オサ</t>
    </rPh>
    <rPh sb="137" eb="139">
      <t>ニュウリョク</t>
    </rPh>
    <rPh sb="149" eb="151">
      <t>チョウセイ</t>
    </rPh>
    <phoneticPr fontId="7"/>
  </si>
  <si>
    <t>渡日年</t>
    <rPh sb="0" eb="2">
      <t>トニチ</t>
    </rPh>
    <rPh sb="2" eb="3">
      <t>ネン</t>
    </rPh>
    <phoneticPr fontId="1"/>
  </si>
  <si>
    <t>普通科</t>
    <rPh sb="0" eb="3">
      <t>フツウカ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</si>
</sst>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color rgb="FF000000"/>
      <name val="Arial Unicode MS"/>
      <family val="2"/>
    </font>
    <font>
      <sz val="11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4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23" fillId="0" borderId="1" xfId="0" applyFont="1" applyBorder="1">
      <alignment vertical="center"/>
    </xf>
    <xf numFmtId="14" fontId="23" fillId="0" borderId="1" xfId="0" applyNumberFormat="1" applyFont="1" applyBorder="1">
      <alignment vertical="center"/>
    </xf>
    <xf numFmtId="0" fontId="28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23" fillId="0" borderId="1" xfId="0" applyNumberFormat="1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29" fillId="2" borderId="11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5" xfId="2" applyFont="1" applyBorder="1">
      <alignment vertical="center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3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 shrinkToFit="1"/>
    </xf>
    <xf numFmtId="0" fontId="5" fillId="0" borderId="0" xfId="2" applyFont="1" applyAlignment="1">
      <alignment vertical="center" wrapText="1" shrinkToFit="1"/>
    </xf>
    <xf numFmtId="0" fontId="6" fillId="0" borderId="0" xfId="2" applyFont="1" applyAlignment="1">
      <alignment vertical="center" wrapText="1" shrinkToFit="1"/>
    </xf>
    <xf numFmtId="0" fontId="16" fillId="0" borderId="10" xfId="2" applyFont="1" applyBorder="1">
      <alignment vertical="center"/>
    </xf>
    <xf numFmtId="0" fontId="6" fillId="0" borderId="7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wrapText="1" shrinkToFit="1"/>
    </xf>
    <xf numFmtId="0" fontId="16" fillId="0" borderId="0" xfId="2" applyFont="1" applyAlignment="1">
      <alignment horizontal="center" vertical="center" shrinkToFit="1"/>
    </xf>
    <xf numFmtId="0" fontId="4" fillId="0" borderId="7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16" fillId="0" borderId="21" xfId="2" applyFont="1" applyBorder="1" applyAlignment="1">
      <alignment vertical="center" wrapText="1"/>
    </xf>
    <xf numFmtId="0" fontId="16" fillId="0" borderId="21" xfId="2" applyFont="1" applyBorder="1" applyAlignment="1">
      <alignment vertical="center" shrinkToFit="1"/>
    </xf>
    <xf numFmtId="0" fontId="16" fillId="0" borderId="22" xfId="2" applyFont="1" applyBorder="1" applyAlignment="1">
      <alignment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2" applyFont="1">
      <alignment vertical="center"/>
    </xf>
    <xf numFmtId="0" fontId="16" fillId="0" borderId="10" xfId="0" applyFont="1" applyBorder="1">
      <alignment vertical="center"/>
    </xf>
    <xf numFmtId="0" fontId="4" fillId="0" borderId="0" xfId="0" applyFont="1">
      <alignment vertical="center"/>
    </xf>
    <xf numFmtId="0" fontId="13" fillId="0" borderId="0" xfId="6" applyFont="1">
      <alignment vertical="center"/>
    </xf>
    <xf numFmtId="0" fontId="4" fillId="0" borderId="0" xfId="2" applyFont="1" applyAlignment="1"/>
    <xf numFmtId="0" fontId="4" fillId="0" borderId="0" xfId="0" applyFont="1" applyAlignment="1">
      <alignment vertical="center" wrapText="1"/>
    </xf>
    <xf numFmtId="176" fontId="16" fillId="0" borderId="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6" fillId="0" borderId="19" xfId="0" applyNumberFormat="1" applyFont="1" applyBorder="1" applyAlignment="1">
      <alignment horizontal="center" vertical="center"/>
    </xf>
    <xf numFmtId="0" fontId="17" fillId="0" borderId="20" xfId="0" applyFont="1" applyBorder="1">
      <alignment vertical="center"/>
    </xf>
    <xf numFmtId="176" fontId="16" fillId="0" borderId="0" xfId="0" applyNumberFormat="1" applyFont="1" applyAlignment="1">
      <alignment horizontal="center" vertical="center"/>
    </xf>
    <xf numFmtId="0" fontId="17" fillId="0" borderId="12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1" fontId="16" fillId="0" borderId="0" xfId="1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0" fontId="8" fillId="0" borderId="0" xfId="0" applyFont="1" applyAlignment="1"/>
    <xf numFmtId="176" fontId="16" fillId="0" borderId="3" xfId="2" applyNumberFormat="1" applyFont="1" applyBorder="1" applyAlignment="1">
      <alignment vertical="center" shrinkToFit="1"/>
    </xf>
    <xf numFmtId="0" fontId="16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6" fillId="0" borderId="19" xfId="2" applyNumberFormat="1" applyFont="1" applyBorder="1" applyAlignment="1">
      <alignment vertical="center" shrinkToFit="1"/>
    </xf>
    <xf numFmtId="0" fontId="16" fillId="0" borderId="19" xfId="2" applyFont="1" applyBorder="1" applyAlignment="1">
      <alignment vertical="center" shrinkToFit="1"/>
    </xf>
    <xf numFmtId="0" fontId="17" fillId="0" borderId="20" xfId="2" applyFont="1" applyBorder="1">
      <alignment vertical="center"/>
    </xf>
    <xf numFmtId="0" fontId="16" fillId="0" borderId="0" xfId="2" applyFont="1" applyAlignment="1"/>
    <xf numFmtId="0" fontId="16" fillId="0" borderId="7" xfId="2" applyFont="1" applyBorder="1">
      <alignment vertical="center"/>
    </xf>
    <xf numFmtId="0" fontId="16" fillId="0" borderId="12" xfId="2" applyFont="1" applyBorder="1">
      <alignment vertical="center"/>
    </xf>
    <xf numFmtId="0" fontId="4" fillId="0" borderId="0" xfId="2" applyFont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20" fillId="0" borderId="0" xfId="2" applyFont="1">
      <alignment vertical="center"/>
    </xf>
    <xf numFmtId="0" fontId="16" fillId="2" borderId="21" xfId="2" applyFont="1" applyFill="1" applyBorder="1" applyAlignment="1" applyProtection="1">
      <alignment vertical="center" shrinkToFit="1"/>
      <protection locked="0"/>
    </xf>
    <xf numFmtId="0" fontId="16" fillId="2" borderId="21" xfId="2" applyFont="1" applyFill="1" applyBorder="1" applyAlignment="1" applyProtection="1">
      <alignment vertical="center" wrapText="1"/>
      <protection locked="0"/>
    </xf>
    <xf numFmtId="176" fontId="16" fillId="2" borderId="3" xfId="0" applyNumberFormat="1" applyFont="1" applyFill="1" applyBorder="1" applyAlignment="1" applyProtection="1">
      <alignment horizontal="right" vertical="center"/>
      <protection locked="0"/>
    </xf>
    <xf numFmtId="176" fontId="16" fillId="2" borderId="19" xfId="0" applyNumberFormat="1" applyFont="1" applyFill="1" applyBorder="1" applyAlignment="1" applyProtection="1">
      <alignment horizontal="right" vertical="center"/>
      <protection locked="0"/>
    </xf>
    <xf numFmtId="176" fontId="16" fillId="2" borderId="0" xfId="0" applyNumberFormat="1" applyFont="1" applyFill="1" applyAlignment="1" applyProtection="1">
      <alignment horizontal="right" vertical="center"/>
      <protection locked="0"/>
    </xf>
    <xf numFmtId="176" fontId="16" fillId="2" borderId="3" xfId="2" applyNumberFormat="1" applyFont="1" applyFill="1" applyBorder="1" applyAlignment="1" applyProtection="1">
      <alignment vertical="center" shrinkToFit="1"/>
      <protection locked="0"/>
    </xf>
    <xf numFmtId="176" fontId="16" fillId="2" borderId="19" xfId="2" applyNumberFormat="1" applyFont="1" applyFill="1" applyBorder="1" applyAlignment="1" applyProtection="1">
      <alignment vertical="center" shrinkToFit="1"/>
      <protection locked="0"/>
    </xf>
    <xf numFmtId="0" fontId="24" fillId="2" borderId="0" xfId="2" applyFont="1" applyFill="1" applyAlignment="1">
      <alignment horizontal="center" vertical="center" shrinkToFit="1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24" fillId="2" borderId="21" xfId="2" applyFont="1" applyFill="1" applyBorder="1" applyAlignment="1">
      <alignment vertical="center" wrapText="1"/>
    </xf>
    <xf numFmtId="0" fontId="24" fillId="2" borderId="21" xfId="2" applyFont="1" applyFill="1" applyBorder="1" applyAlignment="1">
      <alignment vertical="center" shrinkToFit="1"/>
    </xf>
    <xf numFmtId="0" fontId="30" fillId="0" borderId="31" xfId="2" applyFont="1" applyBorder="1" applyAlignment="1">
      <alignment horizontal="center" vertical="center" shrinkToFit="1"/>
    </xf>
    <xf numFmtId="176" fontId="24" fillId="2" borderId="3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0" borderId="19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176" fontId="24" fillId="2" borderId="3" xfId="2" applyNumberFormat="1" applyFont="1" applyFill="1" applyBorder="1" applyAlignment="1">
      <alignment vertical="center" shrinkToFit="1"/>
    </xf>
    <xf numFmtId="176" fontId="24" fillId="2" borderId="19" xfId="2" applyNumberFormat="1" applyFont="1" applyFill="1" applyBorder="1" applyAlignment="1">
      <alignment vertical="center" shrinkToFit="1"/>
    </xf>
    <xf numFmtId="176" fontId="16" fillId="2" borderId="3" xfId="2" applyNumberFormat="1" applyFont="1" applyFill="1" applyBorder="1" applyAlignment="1">
      <alignment vertical="center" shrinkToFit="1"/>
    </xf>
    <xf numFmtId="176" fontId="16" fillId="2" borderId="19" xfId="2" applyNumberFormat="1" applyFont="1" applyFill="1" applyBorder="1" applyAlignment="1">
      <alignment vertical="center" shrinkToFit="1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0" fontId="31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7" fillId="5" borderId="1" xfId="0" applyFont="1" applyFill="1" applyBorder="1">
      <alignment vertical="center"/>
    </xf>
    <xf numFmtId="0" fontId="16" fillId="2" borderId="0" xfId="2" applyFont="1" applyFill="1" applyAlignment="1" applyProtection="1">
      <alignment horizontal="center" vertical="center" shrinkToFit="1"/>
      <protection locked="0"/>
    </xf>
    <xf numFmtId="0" fontId="8" fillId="2" borderId="8" xfId="0" applyFont="1" applyFill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15" fillId="0" borderId="10" xfId="0" applyFont="1" applyBorder="1" applyAlignment="1">
      <alignment vertical="center" wrapText="1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10" xfId="2" applyFont="1" applyFill="1" applyBorder="1" applyAlignment="1" applyProtection="1">
      <alignment horizontal="center" vertical="center"/>
      <protection locked="0"/>
    </xf>
    <xf numFmtId="0" fontId="16" fillId="0" borderId="8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 shrinkToFit="1"/>
      <protection locked="0"/>
    </xf>
    <xf numFmtId="0" fontId="16" fillId="2" borderId="21" xfId="2" applyFont="1" applyFill="1" applyBorder="1" applyAlignment="1" applyProtection="1">
      <alignment horizontal="center" vertical="center" wrapText="1" shrinkToFit="1"/>
      <protection locked="0"/>
    </xf>
    <xf numFmtId="0" fontId="18" fillId="0" borderId="0" xfId="2" applyFont="1" applyAlignment="1">
      <alignment horizontal="center" vertical="center" wrapText="1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6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17" fillId="2" borderId="26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16" fillId="2" borderId="28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shrinkToFit="1"/>
    </xf>
    <xf numFmtId="0" fontId="16" fillId="0" borderId="23" xfId="2" applyFont="1" applyBorder="1" applyAlignment="1">
      <alignment horizontal="center" vertical="center" shrinkToFit="1"/>
    </xf>
    <xf numFmtId="0" fontId="16" fillId="0" borderId="24" xfId="2" applyFont="1" applyBorder="1" applyAlignment="1">
      <alignment horizontal="center" vertical="center" shrinkToFit="1"/>
    </xf>
    <xf numFmtId="0" fontId="30" fillId="0" borderId="31" xfId="2" applyFont="1" applyBorder="1" applyAlignment="1">
      <alignment horizontal="center" vertical="center" wrapText="1" shrinkToFit="1"/>
    </xf>
    <xf numFmtId="0" fontId="30" fillId="0" borderId="31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2" borderId="8" xfId="2" applyFont="1" applyFill="1" applyBorder="1" applyAlignment="1" applyProtection="1">
      <alignment horizontal="center" vertical="center"/>
      <protection locked="0"/>
    </xf>
    <xf numFmtId="0" fontId="16" fillId="0" borderId="5" xfId="2" applyFont="1" applyBorder="1" applyAlignment="1">
      <alignment horizontal="left" wrapText="1"/>
    </xf>
    <xf numFmtId="0" fontId="16" fillId="0" borderId="10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1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38" fontId="21" fillId="2" borderId="8" xfId="1" applyNumberFormat="1" applyFont="1" applyFill="1" applyBorder="1" applyAlignment="1" applyProtection="1">
      <alignment horizontal="right" vertical="center"/>
      <protection locked="0"/>
    </xf>
    <xf numFmtId="38" fontId="21" fillId="2" borderId="6" xfId="1" applyNumberFormat="1" applyFont="1" applyFill="1" applyBorder="1" applyAlignment="1" applyProtection="1">
      <alignment horizontal="right" vertical="center"/>
      <protection locked="0"/>
    </xf>
    <xf numFmtId="38" fontId="21" fillId="2" borderId="8" xfId="3" applyNumberFormat="1" applyFont="1" applyFill="1" applyBorder="1" applyAlignment="1" applyProtection="1">
      <alignment horizontal="right" vertical="center"/>
      <protection locked="0"/>
    </xf>
    <xf numFmtId="38" fontId="21" fillId="2" borderId="6" xfId="3" applyNumberFormat="1" applyFont="1" applyFill="1" applyBorder="1" applyAlignment="1" applyProtection="1">
      <alignment horizontal="right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41" fontId="16" fillId="2" borderId="4" xfId="1" applyNumberFormat="1" applyFont="1" applyFill="1" applyBorder="1" applyAlignment="1" applyProtection="1">
      <alignment horizontal="right" vertical="center"/>
      <protection locked="0"/>
    </xf>
    <xf numFmtId="41" fontId="16" fillId="2" borderId="3" xfId="1" applyNumberFormat="1" applyFont="1" applyFill="1" applyBorder="1" applyAlignment="1" applyProtection="1">
      <alignment horizontal="right" vertical="center"/>
      <protection locked="0"/>
    </xf>
    <xf numFmtId="41" fontId="16" fillId="2" borderId="9" xfId="1" applyNumberFormat="1" applyFont="1" applyFill="1" applyBorder="1" applyAlignment="1" applyProtection="1">
      <alignment horizontal="right" vertical="center"/>
      <protection locked="0"/>
    </xf>
    <xf numFmtId="41" fontId="16" fillId="2" borderId="5" xfId="1" applyNumberFormat="1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76" fontId="16" fillId="2" borderId="4" xfId="0" applyNumberFormat="1" applyFont="1" applyFill="1" applyBorder="1" applyAlignment="1" applyProtection="1">
      <alignment horizontal="right" vertical="center"/>
      <protection locked="0"/>
    </xf>
    <xf numFmtId="176" fontId="16" fillId="2" borderId="3" xfId="0" applyNumberFormat="1" applyFont="1" applyFill="1" applyBorder="1" applyAlignment="1" applyProtection="1">
      <alignment horizontal="right" vertical="center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176" fontId="16" fillId="2" borderId="18" xfId="0" applyNumberFormat="1" applyFont="1" applyFill="1" applyBorder="1" applyAlignment="1" applyProtection="1">
      <alignment horizontal="right" vertical="center"/>
      <protection locked="0"/>
    </xf>
    <xf numFmtId="176" fontId="16" fillId="2" borderId="19" xfId="0" applyNumberFormat="1" applyFont="1" applyFill="1" applyBorder="1" applyAlignment="1" applyProtection="1">
      <alignment horizontal="right" vertical="center"/>
      <protection locked="0"/>
    </xf>
    <xf numFmtId="0" fontId="16" fillId="0" borderId="10" xfId="0" applyFont="1" applyBorder="1" applyAlignment="1">
      <alignment horizontal="left" vertical="center"/>
    </xf>
    <xf numFmtId="38" fontId="21" fillId="3" borderId="8" xfId="1" applyNumberFormat="1" applyFont="1" applyFill="1" applyBorder="1" applyAlignment="1" applyProtection="1">
      <alignment horizontal="right" vertical="center"/>
    </xf>
    <xf numFmtId="38" fontId="21" fillId="3" borderId="6" xfId="1" applyNumberFormat="1" applyFont="1" applyFill="1" applyBorder="1" applyAlignment="1" applyProtection="1">
      <alignment horizontal="right" vertical="center"/>
    </xf>
    <xf numFmtId="38" fontId="21" fillId="3" borderId="8" xfId="1" applyNumberFormat="1" applyFont="1" applyFill="1" applyBorder="1" applyAlignment="1" applyProtection="1">
      <alignment horizontal="right" vertical="center" wrapText="1"/>
    </xf>
    <xf numFmtId="38" fontId="21" fillId="3" borderId="6" xfId="1" applyNumberFormat="1" applyFont="1" applyFill="1" applyBorder="1" applyAlignment="1" applyProtection="1">
      <alignment horizontal="right" vertical="center" wrapText="1"/>
    </xf>
    <xf numFmtId="0" fontId="16" fillId="2" borderId="9" xfId="2" applyFont="1" applyFill="1" applyBorder="1" applyAlignment="1" applyProtection="1">
      <alignment horizontal="left" vertical="top" wrapText="1"/>
      <protection locked="0"/>
    </xf>
    <xf numFmtId="0" fontId="16" fillId="2" borderId="5" xfId="2" applyFont="1" applyFill="1" applyBorder="1" applyAlignment="1" applyProtection="1">
      <alignment horizontal="left" vertical="top" wrapText="1"/>
      <protection locked="0"/>
    </xf>
    <xf numFmtId="0" fontId="16" fillId="2" borderId="11" xfId="2" applyFont="1" applyFill="1" applyBorder="1" applyAlignment="1" applyProtection="1">
      <alignment horizontal="left" vertical="top" wrapText="1"/>
      <protection locked="0"/>
    </xf>
    <xf numFmtId="0" fontId="16" fillId="2" borderId="8" xfId="2" applyFont="1" applyFill="1" applyBorder="1" applyAlignment="1" applyProtection="1">
      <alignment horizontal="left" vertical="top" wrapText="1"/>
      <protection locked="0"/>
    </xf>
    <xf numFmtId="0" fontId="16" fillId="2" borderId="6" xfId="2" applyFont="1" applyFill="1" applyBorder="1" applyAlignment="1" applyProtection="1">
      <alignment horizontal="left" vertical="top" wrapText="1"/>
      <protection locked="0"/>
    </xf>
    <xf numFmtId="0" fontId="16" fillId="2" borderId="10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2" borderId="4" xfId="2" applyFont="1" applyFill="1" applyBorder="1" applyAlignment="1" applyProtection="1">
      <alignment horizontal="left" vertical="center" shrinkToFit="1"/>
      <protection locked="0"/>
    </xf>
    <xf numFmtId="0" fontId="16" fillId="2" borderId="3" xfId="2" applyFont="1" applyFill="1" applyBorder="1" applyAlignment="1" applyProtection="1">
      <alignment horizontal="left" vertical="center" shrinkToFit="1"/>
      <protection locked="0"/>
    </xf>
    <xf numFmtId="0" fontId="16" fillId="2" borderId="2" xfId="2" applyFont="1" applyFill="1" applyBorder="1" applyAlignment="1" applyProtection="1">
      <alignment horizontal="left" vertical="center" shrinkToFit="1"/>
      <protection locked="0"/>
    </xf>
    <xf numFmtId="0" fontId="16" fillId="2" borderId="9" xfId="2" applyFont="1" applyFill="1" applyBorder="1" applyAlignment="1" applyProtection="1">
      <alignment horizontal="left" vertical="center" shrinkToFit="1"/>
      <protection locked="0"/>
    </xf>
    <xf numFmtId="0" fontId="16" fillId="2" borderId="5" xfId="2" applyFont="1" applyFill="1" applyBorder="1" applyAlignment="1" applyProtection="1">
      <alignment horizontal="left" vertical="center" shrinkToFit="1"/>
      <protection locked="0"/>
    </xf>
    <xf numFmtId="0" fontId="16" fillId="2" borderId="11" xfId="2" applyFont="1" applyFill="1" applyBorder="1" applyAlignment="1" applyProtection="1">
      <alignment horizontal="left" vertical="center" shrinkToFit="1"/>
      <protection locked="0"/>
    </xf>
    <xf numFmtId="176" fontId="16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16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6" fillId="0" borderId="5" xfId="2" applyFont="1" applyBorder="1" applyAlignment="1">
      <alignment horizontal="left" vertical="center" wrapText="1"/>
    </xf>
    <xf numFmtId="0" fontId="17" fillId="0" borderId="10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20" fillId="2" borderId="8" xfId="2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0" fontId="16" fillId="2" borderId="4" xfId="2" applyFont="1" applyFill="1" applyBorder="1" applyAlignment="1" applyProtection="1">
      <alignment horizontal="left" vertical="center" wrapText="1"/>
      <protection locked="0"/>
    </xf>
    <xf numFmtId="0" fontId="16" fillId="2" borderId="3" xfId="2" applyFont="1" applyFill="1" applyBorder="1" applyAlignment="1" applyProtection="1">
      <alignment horizontal="left" vertical="center" wrapText="1"/>
      <protection locked="0"/>
    </xf>
    <xf numFmtId="0" fontId="16" fillId="2" borderId="2" xfId="2" applyFont="1" applyFill="1" applyBorder="1" applyAlignment="1" applyProtection="1">
      <alignment horizontal="left" vertical="center" wrapText="1"/>
      <protection locked="0"/>
    </xf>
    <xf numFmtId="0" fontId="16" fillId="2" borderId="9" xfId="2" applyFont="1" applyFill="1" applyBorder="1" applyAlignment="1" applyProtection="1">
      <alignment horizontal="left" vertical="center" wrapText="1"/>
      <protection locked="0"/>
    </xf>
    <xf numFmtId="0" fontId="16" fillId="2" borderId="5" xfId="2" applyFont="1" applyFill="1" applyBorder="1" applyAlignment="1" applyProtection="1">
      <alignment horizontal="left" vertical="center" wrapText="1"/>
      <protection locked="0"/>
    </xf>
    <xf numFmtId="0" fontId="16" fillId="2" borderId="11" xfId="2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right" vertical="center"/>
    </xf>
    <xf numFmtId="177" fontId="21" fillId="3" borderId="8" xfId="0" applyNumberFormat="1" applyFont="1" applyFill="1" applyBorder="1" applyAlignment="1">
      <alignment horizontal="right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2" borderId="17" xfId="2" applyFont="1" applyFill="1" applyBorder="1" applyAlignment="1" applyProtection="1">
      <alignment horizontal="left" vertical="center"/>
      <protection locked="0"/>
    </xf>
    <xf numFmtId="0" fontId="16" fillId="2" borderId="14" xfId="2" applyFont="1" applyFill="1" applyBorder="1" applyAlignment="1" applyProtection="1">
      <alignment horizontal="left" vertical="center"/>
      <protection locked="0"/>
    </xf>
    <xf numFmtId="0" fontId="16" fillId="2" borderId="13" xfId="2" applyFont="1" applyFill="1" applyBorder="1" applyAlignment="1" applyProtection="1">
      <alignment horizontal="left" vertical="center"/>
      <protection locked="0"/>
    </xf>
    <xf numFmtId="0" fontId="20" fillId="2" borderId="8" xfId="2" applyFont="1" applyFill="1" applyBorder="1" applyAlignment="1" applyProtection="1">
      <alignment horizontal="center" vertical="center"/>
      <protection locked="0"/>
    </xf>
    <xf numFmtId="0" fontId="20" fillId="2" borderId="10" xfId="2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24" fillId="2" borderId="9" xfId="2" applyFont="1" applyFill="1" applyBorder="1" applyAlignment="1">
      <alignment horizontal="left" vertical="top" wrapText="1"/>
    </xf>
    <xf numFmtId="0" fontId="24" fillId="2" borderId="5" xfId="2" applyFont="1" applyFill="1" applyBorder="1" applyAlignment="1">
      <alignment horizontal="left" vertical="top" wrapText="1"/>
    </xf>
    <xf numFmtId="0" fontId="24" fillId="2" borderId="11" xfId="2" applyFont="1" applyFill="1" applyBorder="1" applyAlignment="1">
      <alignment horizontal="left" vertical="top" wrapText="1"/>
    </xf>
    <xf numFmtId="0" fontId="24" fillId="2" borderId="8" xfId="2" applyFont="1" applyFill="1" applyBorder="1" applyAlignment="1">
      <alignment horizontal="left" vertical="top" wrapText="1"/>
    </xf>
    <xf numFmtId="0" fontId="24" fillId="2" borderId="6" xfId="2" applyFont="1" applyFill="1" applyBorder="1" applyAlignment="1">
      <alignment horizontal="left" vertical="top" wrapText="1"/>
    </xf>
    <xf numFmtId="0" fontId="24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left" vertical="center" wrapText="1"/>
    </xf>
    <xf numFmtId="0" fontId="16" fillId="2" borderId="3" xfId="2" applyFont="1" applyFill="1" applyBorder="1" applyAlignment="1">
      <alignment horizontal="left" vertical="center" wrapText="1"/>
    </xf>
    <xf numFmtId="0" fontId="16" fillId="2" borderId="2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11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left" vertical="center" shrinkToFit="1"/>
    </xf>
    <xf numFmtId="0" fontId="16" fillId="2" borderId="3" xfId="2" applyFont="1" applyFill="1" applyBorder="1" applyAlignment="1">
      <alignment horizontal="left" vertical="center" shrinkToFit="1"/>
    </xf>
    <xf numFmtId="0" fontId="16" fillId="2" borderId="2" xfId="2" applyFont="1" applyFill="1" applyBorder="1" applyAlignment="1">
      <alignment horizontal="left" vertical="center" shrinkToFit="1"/>
    </xf>
    <xf numFmtId="0" fontId="16" fillId="2" borderId="9" xfId="2" applyFont="1" applyFill="1" applyBorder="1" applyAlignment="1">
      <alignment horizontal="left" vertical="center" shrinkToFit="1"/>
    </xf>
    <xf numFmtId="0" fontId="16" fillId="2" borderId="5" xfId="2" applyFont="1" applyFill="1" applyBorder="1" applyAlignment="1">
      <alignment horizontal="left" vertical="center" shrinkToFit="1"/>
    </xf>
    <xf numFmtId="0" fontId="16" fillId="2" borderId="11" xfId="2" applyFont="1" applyFill="1" applyBorder="1" applyAlignment="1">
      <alignment horizontal="left" vertical="center" shrinkToFit="1"/>
    </xf>
    <xf numFmtId="176" fontId="16" fillId="2" borderId="4" xfId="2" applyNumberFormat="1" applyFont="1" applyFill="1" applyBorder="1" applyAlignment="1">
      <alignment horizontal="right" vertical="center" shrinkToFit="1"/>
    </xf>
    <xf numFmtId="176" fontId="16" fillId="2" borderId="3" xfId="2" applyNumberFormat="1" applyFont="1" applyFill="1" applyBorder="1" applyAlignment="1">
      <alignment horizontal="right" vertical="center" shrinkToFit="1"/>
    </xf>
    <xf numFmtId="176" fontId="16" fillId="2" borderId="18" xfId="2" applyNumberFormat="1" applyFont="1" applyFill="1" applyBorder="1" applyAlignment="1">
      <alignment horizontal="right" vertical="center" shrinkToFit="1"/>
    </xf>
    <xf numFmtId="176" fontId="16" fillId="2" borderId="19" xfId="2" applyNumberFormat="1" applyFont="1" applyFill="1" applyBorder="1" applyAlignment="1">
      <alignment horizontal="right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24" fillId="2" borderId="17" xfId="2" applyFont="1" applyFill="1" applyBorder="1" applyAlignment="1">
      <alignment horizontal="left" vertical="center"/>
    </xf>
    <xf numFmtId="0" fontId="24" fillId="2" borderId="14" xfId="2" applyFont="1" applyFill="1" applyBorder="1" applyAlignment="1">
      <alignment horizontal="left" vertical="center"/>
    </xf>
    <xf numFmtId="0" fontId="24" fillId="2" borderId="13" xfId="2" applyFont="1" applyFill="1" applyBorder="1" applyAlignment="1">
      <alignment horizontal="left" vertical="center"/>
    </xf>
    <xf numFmtId="0" fontId="25" fillId="2" borderId="8" xfId="2" applyFont="1" applyFill="1" applyBorder="1" applyAlignment="1">
      <alignment horizontal="center" vertical="center"/>
    </xf>
    <xf numFmtId="0" fontId="25" fillId="2" borderId="10" xfId="2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left" vertical="center" wrapText="1"/>
    </xf>
    <xf numFmtId="0" fontId="24" fillId="2" borderId="3" xfId="2" applyFont="1" applyFill="1" applyBorder="1" applyAlignment="1">
      <alignment horizontal="left" vertical="center" wrapText="1"/>
    </xf>
    <xf numFmtId="0" fontId="24" fillId="2" borderId="2" xfId="2" applyFont="1" applyFill="1" applyBorder="1" applyAlignment="1">
      <alignment horizontal="left" vertical="center" wrapText="1"/>
    </xf>
    <xf numFmtId="0" fontId="24" fillId="2" borderId="9" xfId="2" applyFont="1" applyFill="1" applyBorder="1" applyAlignment="1">
      <alignment horizontal="left" vertical="center" wrapText="1"/>
    </xf>
    <xf numFmtId="0" fontId="24" fillId="2" borderId="5" xfId="2" applyFont="1" applyFill="1" applyBorder="1" applyAlignment="1">
      <alignment horizontal="left" vertical="center" wrapText="1"/>
    </xf>
    <xf numFmtId="0" fontId="24" fillId="2" borderId="1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left" vertical="center" shrinkToFit="1"/>
    </xf>
    <xf numFmtId="0" fontId="24" fillId="2" borderId="3" xfId="2" applyFont="1" applyFill="1" applyBorder="1" applyAlignment="1">
      <alignment horizontal="left" vertical="center" shrinkToFit="1"/>
    </xf>
    <xf numFmtId="0" fontId="24" fillId="2" borderId="2" xfId="2" applyFont="1" applyFill="1" applyBorder="1" applyAlignment="1">
      <alignment horizontal="left" vertical="center" shrinkToFit="1"/>
    </xf>
    <xf numFmtId="0" fontId="24" fillId="2" borderId="9" xfId="2" applyFont="1" applyFill="1" applyBorder="1" applyAlignment="1">
      <alignment horizontal="left" vertical="center" shrinkToFit="1"/>
    </xf>
    <xf numFmtId="0" fontId="24" fillId="2" borderId="5" xfId="2" applyFont="1" applyFill="1" applyBorder="1" applyAlignment="1">
      <alignment horizontal="left" vertical="center" shrinkToFit="1"/>
    </xf>
    <xf numFmtId="0" fontId="24" fillId="2" borderId="11" xfId="2" applyFont="1" applyFill="1" applyBorder="1" applyAlignment="1">
      <alignment horizontal="left" vertical="center" shrinkToFit="1"/>
    </xf>
    <xf numFmtId="176" fontId="24" fillId="2" borderId="4" xfId="2" applyNumberFormat="1" applyFont="1" applyFill="1" applyBorder="1" applyAlignment="1">
      <alignment horizontal="right" vertical="center" shrinkToFit="1"/>
    </xf>
    <xf numFmtId="176" fontId="24" fillId="2" borderId="3" xfId="2" applyNumberFormat="1" applyFont="1" applyFill="1" applyBorder="1" applyAlignment="1">
      <alignment horizontal="right" vertical="center" shrinkToFit="1"/>
    </xf>
    <xf numFmtId="176" fontId="24" fillId="2" borderId="18" xfId="2" applyNumberFormat="1" applyFont="1" applyFill="1" applyBorder="1" applyAlignment="1">
      <alignment horizontal="right" vertical="center" shrinkToFit="1"/>
    </xf>
    <xf numFmtId="176" fontId="24" fillId="2" borderId="19" xfId="2" applyNumberFormat="1" applyFont="1" applyFill="1" applyBorder="1" applyAlignment="1">
      <alignment horizontal="right" vertical="center" shrinkToFit="1"/>
    </xf>
    <xf numFmtId="0" fontId="25" fillId="2" borderId="8" xfId="2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1" fontId="4" fillId="2" borderId="4" xfId="1" applyNumberFormat="1" applyFont="1" applyFill="1" applyBorder="1" applyAlignment="1" applyProtection="1">
      <alignment horizontal="right"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9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1" fontId="24" fillId="2" borderId="4" xfId="1" applyNumberFormat="1" applyFont="1" applyFill="1" applyBorder="1" applyAlignment="1" applyProtection="1">
      <alignment horizontal="right" vertical="center"/>
    </xf>
    <xf numFmtId="41" fontId="24" fillId="2" borderId="3" xfId="1" applyNumberFormat="1" applyFont="1" applyFill="1" applyBorder="1" applyAlignment="1" applyProtection="1">
      <alignment horizontal="right" vertical="center"/>
    </xf>
    <xf numFmtId="41" fontId="24" fillId="2" borderId="9" xfId="1" applyNumberFormat="1" applyFont="1" applyFill="1" applyBorder="1" applyAlignment="1" applyProtection="1">
      <alignment horizontal="right" vertical="center"/>
    </xf>
    <xf numFmtId="41" fontId="24" fillId="2" borderId="5" xfId="1" applyNumberFormat="1" applyFont="1" applyFill="1" applyBorder="1" applyAlignment="1" applyProtection="1">
      <alignment horizontal="right" vertical="center"/>
    </xf>
    <xf numFmtId="176" fontId="24" fillId="2" borderId="4" xfId="0" applyNumberFormat="1" applyFont="1" applyFill="1" applyBorder="1" applyAlignment="1">
      <alignment horizontal="right" vertical="center"/>
    </xf>
    <xf numFmtId="176" fontId="24" fillId="2" borderId="3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176" fontId="24" fillId="2" borderId="18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26" fillId="2" borderId="8" xfId="1" applyNumberFormat="1" applyFont="1" applyFill="1" applyBorder="1" applyAlignment="1" applyProtection="1">
      <alignment horizontal="right" vertical="center" wrapText="1"/>
    </xf>
    <xf numFmtId="38" fontId="26" fillId="2" borderId="6" xfId="1" applyNumberFormat="1" applyFont="1" applyFill="1" applyBorder="1" applyAlignment="1" applyProtection="1">
      <alignment horizontal="right" vertical="center" wrapText="1"/>
    </xf>
    <xf numFmtId="38" fontId="26" fillId="2" borderId="8" xfId="1" applyNumberFormat="1" applyFont="1" applyFill="1" applyBorder="1" applyAlignment="1" applyProtection="1">
      <alignment horizontal="right" vertical="center"/>
    </xf>
    <xf numFmtId="38" fontId="26" fillId="2" borderId="6" xfId="1" applyNumberFormat="1" applyFont="1" applyFill="1" applyBorder="1" applyAlignment="1" applyProtection="1">
      <alignment horizontal="right" vertical="center"/>
    </xf>
    <xf numFmtId="38" fontId="26" fillId="2" borderId="8" xfId="3" applyNumberFormat="1" applyFont="1" applyFill="1" applyBorder="1" applyAlignment="1" applyProtection="1">
      <alignment horizontal="right" vertical="center"/>
    </xf>
    <xf numFmtId="38" fontId="26" fillId="2" borderId="6" xfId="3" applyNumberFormat="1" applyFont="1" applyFill="1" applyBorder="1" applyAlignment="1" applyProtection="1">
      <alignment horizontal="right" vertical="center"/>
    </xf>
    <xf numFmtId="0" fontId="25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 shrinkToFit="1"/>
    </xf>
    <xf numFmtId="0" fontId="24" fillId="2" borderId="21" xfId="2" applyFont="1" applyFill="1" applyBorder="1" applyAlignment="1">
      <alignment horizontal="center" vertical="center" wrapText="1" shrinkToFit="1"/>
    </xf>
    <xf numFmtId="0" fontId="24" fillId="2" borderId="26" xfId="2" applyFont="1" applyFill="1" applyBorder="1" applyAlignment="1">
      <alignment horizontal="center" vertical="center"/>
    </xf>
    <xf numFmtId="0" fontId="24" fillId="2" borderId="28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9" xfId="2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 wrapText="1"/>
    </xf>
    <xf numFmtId="0" fontId="24" fillId="2" borderId="25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center" vertical="center"/>
    </xf>
    <xf numFmtId="0" fontId="25" fillId="2" borderId="21" xfId="2" applyFont="1" applyFill="1" applyBorder="1" applyAlignment="1">
      <alignment horizontal="center" vertical="center"/>
    </xf>
    <xf numFmtId="0" fontId="25" fillId="2" borderId="22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 shrinkToFit="1"/>
    </xf>
    <xf numFmtId="0" fontId="25" fillId="2" borderId="14" xfId="2" applyFont="1" applyFill="1" applyBorder="1" applyAlignment="1">
      <alignment horizontal="center" vertical="center"/>
    </xf>
    <xf numFmtId="0" fontId="25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/>
    </xf>
    <xf numFmtId="0" fontId="25" fillId="2" borderId="25" xfId="2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9" tint="-0.499984740745262"/>
        <name val="ＭＳ Ｐ明朝"/>
        <family val="1"/>
        <charset val="128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63980</xdr:colOff>
      <xdr:row>8</xdr:row>
      <xdr:rowOff>134789</xdr:rowOff>
    </xdr:from>
    <xdr:to>
      <xdr:col>48</xdr:col>
      <xdr:colOff>179717</xdr:colOff>
      <xdr:row>10</xdr:row>
      <xdr:rowOff>17972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DF1755-ADCE-4D0B-80CD-D39C7AEA579C}"/>
            </a:ext>
          </a:extLst>
        </xdr:cNvPr>
        <xdr:cNvSpPr/>
      </xdr:nvSpPr>
      <xdr:spPr>
        <a:xfrm>
          <a:off x="7090914" y="2264435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B03295-9526-4528-808A-49E3BEBC4195}"/>
            </a:ext>
          </a:extLst>
        </xdr:cNvPr>
        <xdr:cNvSpPr txBox="1"/>
      </xdr:nvSpPr>
      <xdr:spPr>
        <a:xfrm>
          <a:off x="6715306" y="80873"/>
          <a:ext cx="7536251" cy="20308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C4E90F-C0F4-49D1-9AD7-EA684CFD4B20}"/>
            </a:ext>
          </a:extLst>
        </xdr:cNvPr>
        <xdr:cNvSpPr/>
      </xdr:nvSpPr>
      <xdr:spPr>
        <a:xfrm>
          <a:off x="7299744" y="348829"/>
          <a:ext cx="45145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189781</xdr:colOff>
      <xdr:row>8</xdr:row>
      <xdr:rowOff>26958</xdr:rowOff>
    </xdr:from>
    <xdr:to>
      <xdr:col>48</xdr:col>
      <xdr:colOff>98844</xdr:colOff>
      <xdr:row>9</xdr:row>
      <xdr:rowOff>296532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008CFD-2205-4EAB-AD6A-7AA640C5A97A}"/>
            </a:ext>
          </a:extLst>
        </xdr:cNvPr>
        <xdr:cNvSpPr/>
      </xdr:nvSpPr>
      <xdr:spPr>
        <a:xfrm>
          <a:off x="6704522" y="2156604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6D8F6A-F479-4F33-8BF2-C05DC8CD11E8}"/>
            </a:ext>
          </a:extLst>
        </xdr:cNvPr>
        <xdr:cNvSpPr txBox="1"/>
      </xdr:nvSpPr>
      <xdr:spPr>
        <a:xfrm>
          <a:off x="6601365" y="80873"/>
          <a:ext cx="7562850" cy="20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6A28E4-D6BF-45E4-B5F1-FFA3E636D470}"/>
            </a:ext>
          </a:extLst>
        </xdr:cNvPr>
        <xdr:cNvSpPr/>
      </xdr:nvSpPr>
      <xdr:spPr>
        <a:xfrm>
          <a:off x="7194430" y="348470"/>
          <a:ext cx="457201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1DD36D-AA24-49B1-BE2B-E16E14E3E76D}" name="テーブル1" displayName="テーブル1" ref="A1:B11" totalsRowShown="0" headerRowDxfId="5" headerRowBorderDxfId="4" tableBorderDxfId="3" totalsRowBorderDxfId="2">
  <autoFilter ref="A1:B11" xr:uid="{681DD36D-AA24-49B1-BE2B-E16E14E3E76D}"/>
  <tableColumns count="2">
    <tableColumn id="1" xr3:uid="{3FAAA5A8-37A9-4450-A070-980CE3BAE9D2}" name="在籍課程" dataDxfId="1"/>
    <tableColumn id="2" xr3:uid="{1F33EF1A-B1B4-4364-B68D-73CCDF5A07C3}" name="在籍月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5038-C2DB-41FE-9E16-4B47E18BDD02}">
  <sheetPr codeName="Sheet1">
    <tabColor theme="7" tint="0.79998168889431442"/>
    <pageSetUpPr fitToPage="1"/>
  </sheetPr>
  <dimension ref="A1:AL91"/>
  <sheetViews>
    <sheetView tabSelected="1" view="pageBreakPreview" zoomScaleNormal="100" zoomScaleSheetLayoutView="100" workbookViewId="0">
      <selection activeCell="W3" sqref="W3"/>
    </sheetView>
  </sheetViews>
  <sheetFormatPr defaultColWidth="7.5" defaultRowHeight="12"/>
  <cols>
    <col min="1" max="26" width="3.125" style="19" customWidth="1"/>
    <col min="27" max="34" width="2.75" style="21" customWidth="1"/>
    <col min="35" max="46" width="2.625" style="21" customWidth="1"/>
    <col min="47" max="54" width="7.5" style="21"/>
    <col min="55" max="55" width="78.625" style="21" customWidth="1"/>
    <col min="56" max="256" width="7.5" style="21"/>
    <col min="257" max="280" width="2.625" style="21" customWidth="1"/>
    <col min="281" max="281" width="2.875" style="21" customWidth="1"/>
    <col min="282" max="302" width="2.625" style="21" customWidth="1"/>
    <col min="303" max="512" width="7.5" style="21"/>
    <col min="513" max="536" width="2.625" style="21" customWidth="1"/>
    <col min="537" max="537" width="2.875" style="21" customWidth="1"/>
    <col min="538" max="558" width="2.625" style="21" customWidth="1"/>
    <col min="559" max="768" width="7.5" style="21"/>
    <col min="769" max="792" width="2.625" style="21" customWidth="1"/>
    <col min="793" max="793" width="2.875" style="21" customWidth="1"/>
    <col min="794" max="814" width="2.625" style="21" customWidth="1"/>
    <col min="815" max="1024" width="7.5" style="21"/>
    <col min="1025" max="1048" width="2.625" style="21" customWidth="1"/>
    <col min="1049" max="1049" width="2.875" style="21" customWidth="1"/>
    <col min="1050" max="1070" width="2.625" style="21" customWidth="1"/>
    <col min="1071" max="1280" width="7.5" style="21"/>
    <col min="1281" max="1304" width="2.625" style="21" customWidth="1"/>
    <col min="1305" max="1305" width="2.875" style="21" customWidth="1"/>
    <col min="1306" max="1326" width="2.625" style="21" customWidth="1"/>
    <col min="1327" max="1536" width="7.5" style="21"/>
    <col min="1537" max="1560" width="2.625" style="21" customWidth="1"/>
    <col min="1561" max="1561" width="2.875" style="21" customWidth="1"/>
    <col min="1562" max="1582" width="2.625" style="21" customWidth="1"/>
    <col min="1583" max="1792" width="7.5" style="21"/>
    <col min="1793" max="1816" width="2.625" style="21" customWidth="1"/>
    <col min="1817" max="1817" width="2.875" style="21" customWidth="1"/>
    <col min="1818" max="1838" width="2.625" style="21" customWidth="1"/>
    <col min="1839" max="2048" width="7.5" style="21"/>
    <col min="2049" max="2072" width="2.625" style="21" customWidth="1"/>
    <col min="2073" max="2073" width="2.875" style="21" customWidth="1"/>
    <col min="2074" max="2094" width="2.625" style="21" customWidth="1"/>
    <col min="2095" max="2304" width="7.5" style="21"/>
    <col min="2305" max="2328" width="2.625" style="21" customWidth="1"/>
    <col min="2329" max="2329" width="2.875" style="21" customWidth="1"/>
    <col min="2330" max="2350" width="2.625" style="21" customWidth="1"/>
    <col min="2351" max="2560" width="7.5" style="21"/>
    <col min="2561" max="2584" width="2.625" style="21" customWidth="1"/>
    <col min="2585" max="2585" width="2.875" style="21" customWidth="1"/>
    <col min="2586" max="2606" width="2.625" style="21" customWidth="1"/>
    <col min="2607" max="2816" width="7.5" style="21"/>
    <col min="2817" max="2840" width="2.625" style="21" customWidth="1"/>
    <col min="2841" max="2841" width="2.875" style="21" customWidth="1"/>
    <col min="2842" max="2862" width="2.625" style="21" customWidth="1"/>
    <col min="2863" max="3072" width="7.5" style="21"/>
    <col min="3073" max="3096" width="2.625" style="21" customWidth="1"/>
    <col min="3097" max="3097" width="2.875" style="21" customWidth="1"/>
    <col min="3098" max="3118" width="2.625" style="21" customWidth="1"/>
    <col min="3119" max="3328" width="7.5" style="21"/>
    <col min="3329" max="3352" width="2.625" style="21" customWidth="1"/>
    <col min="3353" max="3353" width="2.875" style="21" customWidth="1"/>
    <col min="3354" max="3374" width="2.625" style="21" customWidth="1"/>
    <col min="3375" max="3584" width="7.5" style="21"/>
    <col min="3585" max="3608" width="2.625" style="21" customWidth="1"/>
    <col min="3609" max="3609" width="2.875" style="21" customWidth="1"/>
    <col min="3610" max="3630" width="2.625" style="21" customWidth="1"/>
    <col min="3631" max="3840" width="7.5" style="21"/>
    <col min="3841" max="3864" width="2.625" style="21" customWidth="1"/>
    <col min="3865" max="3865" width="2.875" style="21" customWidth="1"/>
    <col min="3866" max="3886" width="2.625" style="21" customWidth="1"/>
    <col min="3887" max="4096" width="7.5" style="21"/>
    <col min="4097" max="4120" width="2.625" style="21" customWidth="1"/>
    <col min="4121" max="4121" width="2.875" style="21" customWidth="1"/>
    <col min="4122" max="4142" width="2.625" style="21" customWidth="1"/>
    <col min="4143" max="4352" width="7.5" style="21"/>
    <col min="4353" max="4376" width="2.625" style="21" customWidth="1"/>
    <col min="4377" max="4377" width="2.875" style="21" customWidth="1"/>
    <col min="4378" max="4398" width="2.625" style="21" customWidth="1"/>
    <col min="4399" max="4608" width="7.5" style="21"/>
    <col min="4609" max="4632" width="2.625" style="21" customWidth="1"/>
    <col min="4633" max="4633" width="2.875" style="21" customWidth="1"/>
    <col min="4634" max="4654" width="2.625" style="21" customWidth="1"/>
    <col min="4655" max="4864" width="7.5" style="21"/>
    <col min="4865" max="4888" width="2.625" style="21" customWidth="1"/>
    <col min="4889" max="4889" width="2.875" style="21" customWidth="1"/>
    <col min="4890" max="4910" width="2.625" style="21" customWidth="1"/>
    <col min="4911" max="5120" width="7.5" style="21"/>
    <col min="5121" max="5144" width="2.625" style="21" customWidth="1"/>
    <col min="5145" max="5145" width="2.875" style="21" customWidth="1"/>
    <col min="5146" max="5166" width="2.625" style="21" customWidth="1"/>
    <col min="5167" max="5376" width="7.5" style="21"/>
    <col min="5377" max="5400" width="2.625" style="21" customWidth="1"/>
    <col min="5401" max="5401" width="2.875" style="21" customWidth="1"/>
    <col min="5402" max="5422" width="2.625" style="21" customWidth="1"/>
    <col min="5423" max="5632" width="7.5" style="21"/>
    <col min="5633" max="5656" width="2.625" style="21" customWidth="1"/>
    <col min="5657" max="5657" width="2.875" style="21" customWidth="1"/>
    <col min="5658" max="5678" width="2.625" style="21" customWidth="1"/>
    <col min="5679" max="5888" width="7.5" style="21"/>
    <col min="5889" max="5912" width="2.625" style="21" customWidth="1"/>
    <col min="5913" max="5913" width="2.875" style="21" customWidth="1"/>
    <col min="5914" max="5934" width="2.625" style="21" customWidth="1"/>
    <col min="5935" max="6144" width="7.5" style="21"/>
    <col min="6145" max="6168" width="2.625" style="21" customWidth="1"/>
    <col min="6169" max="6169" width="2.875" style="21" customWidth="1"/>
    <col min="6170" max="6190" width="2.625" style="21" customWidth="1"/>
    <col min="6191" max="6400" width="7.5" style="21"/>
    <col min="6401" max="6424" width="2.625" style="21" customWidth="1"/>
    <col min="6425" max="6425" width="2.875" style="21" customWidth="1"/>
    <col min="6426" max="6446" width="2.625" style="21" customWidth="1"/>
    <col min="6447" max="6656" width="7.5" style="21"/>
    <col min="6657" max="6680" width="2.625" style="21" customWidth="1"/>
    <col min="6681" max="6681" width="2.875" style="21" customWidth="1"/>
    <col min="6682" max="6702" width="2.625" style="21" customWidth="1"/>
    <col min="6703" max="6912" width="7.5" style="21"/>
    <col min="6913" max="6936" width="2.625" style="21" customWidth="1"/>
    <col min="6937" max="6937" width="2.875" style="21" customWidth="1"/>
    <col min="6938" max="6958" width="2.625" style="21" customWidth="1"/>
    <col min="6959" max="7168" width="7.5" style="21"/>
    <col min="7169" max="7192" width="2.625" style="21" customWidth="1"/>
    <col min="7193" max="7193" width="2.875" style="21" customWidth="1"/>
    <col min="7194" max="7214" width="2.625" style="21" customWidth="1"/>
    <col min="7215" max="7424" width="7.5" style="21"/>
    <col min="7425" max="7448" width="2.625" style="21" customWidth="1"/>
    <col min="7449" max="7449" width="2.875" style="21" customWidth="1"/>
    <col min="7450" max="7470" width="2.625" style="21" customWidth="1"/>
    <col min="7471" max="7680" width="7.5" style="21"/>
    <col min="7681" max="7704" width="2.625" style="21" customWidth="1"/>
    <col min="7705" max="7705" width="2.875" style="21" customWidth="1"/>
    <col min="7706" max="7726" width="2.625" style="21" customWidth="1"/>
    <col min="7727" max="7936" width="7.5" style="21"/>
    <col min="7937" max="7960" width="2.625" style="21" customWidth="1"/>
    <col min="7961" max="7961" width="2.875" style="21" customWidth="1"/>
    <col min="7962" max="7982" width="2.625" style="21" customWidth="1"/>
    <col min="7983" max="8192" width="7.5" style="21"/>
    <col min="8193" max="8216" width="2.625" style="21" customWidth="1"/>
    <col min="8217" max="8217" width="2.875" style="21" customWidth="1"/>
    <col min="8218" max="8238" width="2.625" style="21" customWidth="1"/>
    <col min="8239" max="8448" width="7.5" style="21"/>
    <col min="8449" max="8472" width="2.625" style="21" customWidth="1"/>
    <col min="8473" max="8473" width="2.875" style="21" customWidth="1"/>
    <col min="8474" max="8494" width="2.625" style="21" customWidth="1"/>
    <col min="8495" max="8704" width="7.5" style="21"/>
    <col min="8705" max="8728" width="2.625" style="21" customWidth="1"/>
    <col min="8729" max="8729" width="2.875" style="21" customWidth="1"/>
    <col min="8730" max="8750" width="2.625" style="21" customWidth="1"/>
    <col min="8751" max="8960" width="7.5" style="21"/>
    <col min="8961" max="8984" width="2.625" style="21" customWidth="1"/>
    <col min="8985" max="8985" width="2.875" style="21" customWidth="1"/>
    <col min="8986" max="9006" width="2.625" style="21" customWidth="1"/>
    <col min="9007" max="9216" width="7.5" style="21"/>
    <col min="9217" max="9240" width="2.625" style="21" customWidth="1"/>
    <col min="9241" max="9241" width="2.875" style="21" customWidth="1"/>
    <col min="9242" max="9262" width="2.625" style="21" customWidth="1"/>
    <col min="9263" max="9472" width="7.5" style="21"/>
    <col min="9473" max="9496" width="2.625" style="21" customWidth="1"/>
    <col min="9497" max="9497" width="2.875" style="21" customWidth="1"/>
    <col min="9498" max="9518" width="2.625" style="21" customWidth="1"/>
    <col min="9519" max="9728" width="7.5" style="21"/>
    <col min="9729" max="9752" width="2.625" style="21" customWidth="1"/>
    <col min="9753" max="9753" width="2.875" style="21" customWidth="1"/>
    <col min="9754" max="9774" width="2.625" style="21" customWidth="1"/>
    <col min="9775" max="9984" width="7.5" style="21"/>
    <col min="9985" max="10008" width="2.625" style="21" customWidth="1"/>
    <col min="10009" max="10009" width="2.875" style="21" customWidth="1"/>
    <col min="10010" max="10030" width="2.625" style="21" customWidth="1"/>
    <col min="10031" max="10240" width="7.5" style="21"/>
    <col min="10241" max="10264" width="2.625" style="21" customWidth="1"/>
    <col min="10265" max="10265" width="2.875" style="21" customWidth="1"/>
    <col min="10266" max="10286" width="2.625" style="21" customWidth="1"/>
    <col min="10287" max="10496" width="7.5" style="21"/>
    <col min="10497" max="10520" width="2.625" style="21" customWidth="1"/>
    <col min="10521" max="10521" width="2.875" style="21" customWidth="1"/>
    <col min="10522" max="10542" width="2.625" style="21" customWidth="1"/>
    <col min="10543" max="10752" width="7.5" style="21"/>
    <col min="10753" max="10776" width="2.625" style="21" customWidth="1"/>
    <col min="10777" max="10777" width="2.875" style="21" customWidth="1"/>
    <col min="10778" max="10798" width="2.625" style="21" customWidth="1"/>
    <col min="10799" max="11008" width="7.5" style="21"/>
    <col min="11009" max="11032" width="2.625" style="21" customWidth="1"/>
    <col min="11033" max="11033" width="2.875" style="21" customWidth="1"/>
    <col min="11034" max="11054" width="2.625" style="21" customWidth="1"/>
    <col min="11055" max="11264" width="7.5" style="21"/>
    <col min="11265" max="11288" width="2.625" style="21" customWidth="1"/>
    <col min="11289" max="11289" width="2.875" style="21" customWidth="1"/>
    <col min="11290" max="11310" width="2.625" style="21" customWidth="1"/>
    <col min="11311" max="11520" width="7.5" style="21"/>
    <col min="11521" max="11544" width="2.625" style="21" customWidth="1"/>
    <col min="11545" max="11545" width="2.875" style="21" customWidth="1"/>
    <col min="11546" max="11566" width="2.625" style="21" customWidth="1"/>
    <col min="11567" max="11776" width="7.5" style="21"/>
    <col min="11777" max="11800" width="2.625" style="21" customWidth="1"/>
    <col min="11801" max="11801" width="2.875" style="21" customWidth="1"/>
    <col min="11802" max="11822" width="2.625" style="21" customWidth="1"/>
    <col min="11823" max="12032" width="7.5" style="21"/>
    <col min="12033" max="12056" width="2.625" style="21" customWidth="1"/>
    <col min="12057" max="12057" width="2.875" style="21" customWidth="1"/>
    <col min="12058" max="12078" width="2.625" style="21" customWidth="1"/>
    <col min="12079" max="12288" width="7.5" style="21"/>
    <col min="12289" max="12312" width="2.625" style="21" customWidth="1"/>
    <col min="12313" max="12313" width="2.875" style="21" customWidth="1"/>
    <col min="12314" max="12334" width="2.625" style="21" customWidth="1"/>
    <col min="12335" max="12544" width="7.5" style="21"/>
    <col min="12545" max="12568" width="2.625" style="21" customWidth="1"/>
    <col min="12569" max="12569" width="2.875" style="21" customWidth="1"/>
    <col min="12570" max="12590" width="2.625" style="21" customWidth="1"/>
    <col min="12591" max="12800" width="7.5" style="21"/>
    <col min="12801" max="12824" width="2.625" style="21" customWidth="1"/>
    <col min="12825" max="12825" width="2.875" style="21" customWidth="1"/>
    <col min="12826" max="12846" width="2.625" style="21" customWidth="1"/>
    <col min="12847" max="13056" width="7.5" style="21"/>
    <col min="13057" max="13080" width="2.625" style="21" customWidth="1"/>
    <col min="13081" max="13081" width="2.875" style="21" customWidth="1"/>
    <col min="13082" max="13102" width="2.625" style="21" customWidth="1"/>
    <col min="13103" max="13312" width="7.5" style="21"/>
    <col min="13313" max="13336" width="2.625" style="21" customWidth="1"/>
    <col min="13337" max="13337" width="2.875" style="21" customWidth="1"/>
    <col min="13338" max="13358" width="2.625" style="21" customWidth="1"/>
    <col min="13359" max="13568" width="7.5" style="21"/>
    <col min="13569" max="13592" width="2.625" style="21" customWidth="1"/>
    <col min="13593" max="13593" width="2.875" style="21" customWidth="1"/>
    <col min="13594" max="13614" width="2.625" style="21" customWidth="1"/>
    <col min="13615" max="13824" width="7.5" style="21"/>
    <col min="13825" max="13848" width="2.625" style="21" customWidth="1"/>
    <col min="13849" max="13849" width="2.875" style="21" customWidth="1"/>
    <col min="13850" max="13870" width="2.625" style="21" customWidth="1"/>
    <col min="13871" max="14080" width="7.5" style="21"/>
    <col min="14081" max="14104" width="2.625" style="21" customWidth="1"/>
    <col min="14105" max="14105" width="2.875" style="21" customWidth="1"/>
    <col min="14106" max="14126" width="2.625" style="21" customWidth="1"/>
    <col min="14127" max="14336" width="7.5" style="21"/>
    <col min="14337" max="14360" width="2.625" style="21" customWidth="1"/>
    <col min="14361" max="14361" width="2.875" style="21" customWidth="1"/>
    <col min="14362" max="14382" width="2.625" style="21" customWidth="1"/>
    <col min="14383" max="14592" width="7.5" style="21"/>
    <col min="14593" max="14616" width="2.625" style="21" customWidth="1"/>
    <col min="14617" max="14617" width="2.875" style="21" customWidth="1"/>
    <col min="14618" max="14638" width="2.625" style="21" customWidth="1"/>
    <col min="14639" max="14848" width="7.5" style="21"/>
    <col min="14849" max="14872" width="2.625" style="21" customWidth="1"/>
    <col min="14873" max="14873" width="2.875" style="21" customWidth="1"/>
    <col min="14874" max="14894" width="2.625" style="21" customWidth="1"/>
    <col min="14895" max="15104" width="7.5" style="21"/>
    <col min="15105" max="15128" width="2.625" style="21" customWidth="1"/>
    <col min="15129" max="15129" width="2.875" style="21" customWidth="1"/>
    <col min="15130" max="15150" width="2.625" style="21" customWidth="1"/>
    <col min="15151" max="15360" width="7.5" style="21"/>
    <col min="15361" max="15384" width="2.625" style="21" customWidth="1"/>
    <col min="15385" max="15385" width="2.875" style="21" customWidth="1"/>
    <col min="15386" max="15406" width="2.625" style="21" customWidth="1"/>
    <col min="15407" max="15616" width="7.5" style="21"/>
    <col min="15617" max="15640" width="2.625" style="21" customWidth="1"/>
    <col min="15641" max="15641" width="2.875" style="21" customWidth="1"/>
    <col min="15642" max="15662" width="2.625" style="21" customWidth="1"/>
    <col min="15663" max="15872" width="7.5" style="21"/>
    <col min="15873" max="15896" width="2.625" style="21" customWidth="1"/>
    <col min="15897" max="15897" width="2.875" style="21" customWidth="1"/>
    <col min="15898" max="15918" width="2.625" style="21" customWidth="1"/>
    <col min="15919" max="16128" width="7.5" style="21"/>
    <col min="16129" max="16152" width="2.625" style="21" customWidth="1"/>
    <col min="16153" max="16153" width="2.875" style="21" customWidth="1"/>
    <col min="16154" max="16174" width="2.625" style="21" customWidth="1"/>
    <col min="16175" max="16384" width="7.5" style="21"/>
  </cols>
  <sheetData>
    <row r="1" spans="1:35">
      <c r="Z1" s="20" t="s">
        <v>22</v>
      </c>
    </row>
    <row r="2" spans="1:35" s="23" customFormat="1" ht="37.5" customHeight="1">
      <c r="A2" s="134" t="s">
        <v>125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22"/>
      <c r="AB2" s="22"/>
      <c r="AC2" s="21"/>
      <c r="AD2" s="22"/>
      <c r="AE2" s="22"/>
      <c r="AF2" s="22"/>
      <c r="AG2" s="22"/>
      <c r="AH2" s="22"/>
    </row>
    <row r="3" spans="1:35" ht="21.75" customHeight="1">
      <c r="S3" s="135" t="s">
        <v>2</v>
      </c>
      <c r="T3" s="135"/>
      <c r="U3" s="24">
        <v>5</v>
      </c>
      <c r="V3" s="19" t="s">
        <v>8</v>
      </c>
      <c r="W3" s="116"/>
      <c r="X3" s="19" t="s">
        <v>7</v>
      </c>
      <c r="Y3" s="116"/>
      <c r="Z3" s="19" t="s">
        <v>19</v>
      </c>
    </row>
    <row r="4" spans="1:35">
      <c r="A4" s="19" t="s">
        <v>20</v>
      </c>
    </row>
    <row r="5" spans="1:35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  <c r="AE5" s="27"/>
    </row>
    <row r="6" spans="1:35" ht="52.5" customHeight="1">
      <c r="A6" s="136" t="s">
        <v>131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B6" s="27"/>
      <c r="AC6" s="27"/>
      <c r="AD6" s="27"/>
      <c r="AE6" s="27"/>
      <c r="AF6" s="27"/>
      <c r="AG6" s="27"/>
      <c r="AH6" s="27"/>
    </row>
    <row r="7" spans="1:35" ht="15" customHeight="1">
      <c r="A7" s="137" t="s">
        <v>3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27"/>
      <c r="AB7" s="27"/>
      <c r="AC7" s="27"/>
      <c r="AD7" s="27"/>
      <c r="AE7" s="27"/>
      <c r="AF7" s="27"/>
      <c r="AG7" s="27"/>
      <c r="AH7" s="27"/>
    </row>
    <row r="8" spans="1:35" ht="8.25" customHeight="1"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35" ht="30.95" customHeight="1">
      <c r="A9" s="138" t="s">
        <v>71</v>
      </c>
      <c r="B9" s="139"/>
      <c r="C9" s="140"/>
      <c r="D9" s="146" t="s">
        <v>70</v>
      </c>
      <c r="E9" s="146"/>
      <c r="F9" s="147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9"/>
      <c r="W9" s="150" t="s">
        <v>83</v>
      </c>
      <c r="X9" s="151"/>
      <c r="Y9" s="151"/>
      <c r="Z9" s="152"/>
    </row>
    <row r="10" spans="1:35" ht="30.95" customHeight="1">
      <c r="A10" s="141"/>
      <c r="B10" s="137"/>
      <c r="C10" s="142"/>
      <c r="D10" s="159" t="s">
        <v>73</v>
      </c>
      <c r="E10" s="159"/>
      <c r="F10" s="160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W10" s="153"/>
      <c r="X10" s="154"/>
      <c r="Y10" s="154"/>
      <c r="Z10" s="155"/>
    </row>
    <row r="11" spans="1:35" ht="30.95" customHeight="1">
      <c r="A11" s="143"/>
      <c r="B11" s="144"/>
      <c r="C11" s="145"/>
      <c r="D11" s="165" t="s">
        <v>84</v>
      </c>
      <c r="E11" s="165"/>
      <c r="F11" s="166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8"/>
      <c r="W11" s="156"/>
      <c r="X11" s="157"/>
      <c r="Y11" s="157"/>
      <c r="Z11" s="158"/>
    </row>
    <row r="12" spans="1:35" s="1" customFormat="1" ht="30" customHeight="1">
      <c r="A12" s="248" t="s">
        <v>75</v>
      </c>
      <c r="B12" s="249"/>
      <c r="C12" s="250"/>
      <c r="D12" s="169" t="s">
        <v>109</v>
      </c>
      <c r="E12" s="169"/>
      <c r="F12" s="169"/>
      <c r="G12" s="30" t="s">
        <v>1</v>
      </c>
      <c r="H12" s="121"/>
      <c r="I12" s="121"/>
      <c r="J12" s="31" t="s">
        <v>24</v>
      </c>
      <c r="K12" s="170"/>
      <c r="L12" s="170"/>
      <c r="M12" s="32" t="s">
        <v>23</v>
      </c>
      <c r="N12" s="31" t="s">
        <v>80</v>
      </c>
      <c r="O12" s="33"/>
      <c r="P12" s="34"/>
      <c r="Q12" s="34"/>
      <c r="R12" s="34"/>
      <c r="S12" s="34"/>
      <c r="T12" s="35" t="e">
        <f>リスト!B19</f>
        <v>#VALUE!</v>
      </c>
      <c r="U12" s="36" t="s">
        <v>74</v>
      </c>
      <c r="V12" s="163" t="s">
        <v>51</v>
      </c>
      <c r="W12" s="164"/>
      <c r="X12" s="283" t="s">
        <v>129</v>
      </c>
      <c r="Y12" s="283"/>
      <c r="Z12" s="284"/>
      <c r="AA12" s="37"/>
      <c r="AB12" s="38"/>
      <c r="AC12" s="38"/>
      <c r="AD12" s="38"/>
      <c r="AE12" s="38"/>
      <c r="AF12" s="39"/>
      <c r="AG12" s="39"/>
      <c r="AH12" s="39"/>
      <c r="AI12" s="39"/>
    </row>
    <row r="13" spans="1:35" s="1" customFormat="1" ht="30" customHeight="1">
      <c r="A13" s="123" t="s">
        <v>110</v>
      </c>
      <c r="B13" s="124"/>
      <c r="C13" s="125"/>
      <c r="D13" s="121"/>
      <c r="E13" s="121"/>
      <c r="F13" s="121"/>
      <c r="G13" s="121"/>
      <c r="H13" s="122"/>
      <c r="I13" s="123" t="s">
        <v>86</v>
      </c>
      <c r="J13" s="124"/>
      <c r="K13" s="285" t="s">
        <v>129</v>
      </c>
      <c r="L13" s="285"/>
      <c r="M13" s="285"/>
      <c r="N13" s="285"/>
      <c r="O13" s="286"/>
      <c r="P13" s="287" t="s">
        <v>87</v>
      </c>
      <c r="Q13" s="288"/>
      <c r="R13" s="121"/>
      <c r="S13" s="121"/>
      <c r="T13" s="31" t="s">
        <v>1</v>
      </c>
      <c r="U13" s="121"/>
      <c r="V13" s="121"/>
      <c r="W13" s="31" t="s">
        <v>24</v>
      </c>
      <c r="X13" s="121"/>
      <c r="Y13" s="121"/>
      <c r="Z13" s="40" t="s">
        <v>23</v>
      </c>
      <c r="AA13" s="41"/>
      <c r="AB13" s="42"/>
      <c r="AC13" s="42"/>
      <c r="AD13" s="42"/>
    </row>
    <row r="14" spans="1:35" ht="15" customHeight="1">
      <c r="A14" s="138" t="s">
        <v>132</v>
      </c>
      <c r="B14" s="139"/>
      <c r="C14" s="140"/>
      <c r="D14" s="178" t="s">
        <v>66</v>
      </c>
      <c r="E14" s="178"/>
      <c r="F14" s="178"/>
      <c r="G14" s="178"/>
      <c r="H14" s="178"/>
      <c r="I14" s="178"/>
      <c r="J14" s="178"/>
      <c r="K14" s="179" t="s">
        <v>4</v>
      </c>
      <c r="L14" s="180"/>
      <c r="M14" s="180"/>
      <c r="N14" s="180"/>
      <c r="O14" s="180"/>
      <c r="P14" s="180"/>
      <c r="Q14" s="180"/>
      <c r="R14" s="180"/>
      <c r="S14" s="179" t="s">
        <v>72</v>
      </c>
      <c r="T14" s="180"/>
      <c r="U14" s="180"/>
      <c r="V14" s="180"/>
      <c r="W14" s="180"/>
      <c r="X14" s="180"/>
      <c r="Y14" s="180"/>
      <c r="Z14" s="181"/>
    </row>
    <row r="15" spans="1:35" ht="37.5" customHeight="1">
      <c r="A15" s="141"/>
      <c r="B15" s="137"/>
      <c r="C15" s="142"/>
      <c r="D15" s="182"/>
      <c r="E15" s="182"/>
      <c r="F15" s="182"/>
      <c r="G15" s="182"/>
      <c r="H15" s="182"/>
      <c r="I15" s="182"/>
      <c r="J15" s="182"/>
      <c r="K15" s="183"/>
      <c r="L15" s="184"/>
      <c r="M15" s="184"/>
      <c r="N15" s="184"/>
      <c r="O15" s="184"/>
      <c r="P15" s="184"/>
      <c r="Q15" s="184"/>
      <c r="R15" s="184"/>
      <c r="S15" s="127"/>
      <c r="T15" s="128"/>
      <c r="U15" s="128"/>
      <c r="V15" s="128"/>
      <c r="W15" s="128"/>
      <c r="X15" s="128"/>
      <c r="Y15" s="128"/>
      <c r="Z15" s="129"/>
    </row>
    <row r="16" spans="1:35" ht="16.5" customHeight="1">
      <c r="A16" s="141"/>
      <c r="B16" s="137"/>
      <c r="C16" s="142"/>
      <c r="D16" s="185" t="s">
        <v>45</v>
      </c>
      <c r="E16" s="185"/>
      <c r="F16" s="185"/>
      <c r="G16" s="185"/>
      <c r="H16" s="185"/>
      <c r="I16" s="185"/>
      <c r="J16" s="185"/>
      <c r="K16" s="186" t="s">
        <v>46</v>
      </c>
      <c r="L16" s="187"/>
      <c r="M16" s="187"/>
      <c r="N16" s="187"/>
      <c r="O16" s="188" t="s">
        <v>67</v>
      </c>
      <c r="P16" s="189"/>
      <c r="Q16" s="189"/>
      <c r="R16" s="189"/>
      <c r="S16" s="189"/>
      <c r="T16" s="189"/>
      <c r="U16" s="190" t="s">
        <v>68</v>
      </c>
      <c r="V16" s="191"/>
      <c r="W16" s="191"/>
      <c r="X16" s="191"/>
      <c r="Y16" s="191"/>
      <c r="Z16" s="192"/>
      <c r="AA16" s="44"/>
      <c r="AB16" s="45"/>
      <c r="AC16" s="45"/>
      <c r="AD16" s="45"/>
    </row>
    <row r="17" spans="1:38" ht="32.25" customHeight="1">
      <c r="A17" s="143"/>
      <c r="B17" s="144"/>
      <c r="C17" s="145"/>
      <c r="D17" s="171" t="s">
        <v>130</v>
      </c>
      <c r="E17" s="171"/>
      <c r="F17" s="171"/>
      <c r="G17" s="171"/>
      <c r="H17" s="171"/>
      <c r="I17" s="171"/>
      <c r="J17" s="171"/>
      <c r="K17" s="130"/>
      <c r="L17" s="131"/>
      <c r="M17" s="165" t="s">
        <v>69</v>
      </c>
      <c r="N17" s="165"/>
      <c r="O17" s="130" t="s">
        <v>109</v>
      </c>
      <c r="P17" s="131"/>
      <c r="Q17" s="131"/>
      <c r="R17" s="46" t="s">
        <v>1</v>
      </c>
      <c r="S17" s="84"/>
      <c r="T17" s="47" t="s">
        <v>65</v>
      </c>
      <c r="U17" s="132" t="s">
        <v>109</v>
      </c>
      <c r="V17" s="133"/>
      <c r="W17" s="133"/>
      <c r="X17" s="47" t="s">
        <v>1</v>
      </c>
      <c r="Y17" s="83"/>
      <c r="Z17" s="48" t="s">
        <v>24</v>
      </c>
      <c r="AA17" s="44"/>
      <c r="AC17" s="45"/>
    </row>
    <row r="18" spans="1:38" s="1" customFormat="1" ht="31.5" customHeight="1">
      <c r="A18" s="195" t="s">
        <v>126</v>
      </c>
      <c r="B18" s="196"/>
      <c r="C18" s="197"/>
      <c r="D18" s="198"/>
      <c r="E18" s="121"/>
      <c r="F18" s="121"/>
      <c r="G18" s="121"/>
      <c r="H18" s="121"/>
      <c r="I18" s="121"/>
      <c r="J18" s="122"/>
      <c r="K18" s="49"/>
      <c r="L18" s="49"/>
      <c r="M18" s="49"/>
      <c r="N18" s="50"/>
      <c r="O18" s="50"/>
      <c r="P18" s="51"/>
      <c r="Q18" s="43"/>
      <c r="R18" s="43"/>
      <c r="S18" s="43"/>
      <c r="T18" s="43"/>
      <c r="U18" s="193" t="s">
        <v>120</v>
      </c>
      <c r="V18" s="194"/>
      <c r="W18" s="194"/>
      <c r="X18" s="194"/>
      <c r="Y18" s="194"/>
      <c r="Z18" s="95" t="str">
        <f>リスト!H19</f>
        <v>★</v>
      </c>
    </row>
    <row r="19" spans="1:38" s="1" customFormat="1" ht="28.5" customHeight="1">
      <c r="A19" s="199" t="s">
        <v>133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</row>
    <row r="20" spans="1:38" s="1" customFormat="1" ht="42.75" customHeight="1">
      <c r="A20" s="172" t="s">
        <v>85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4"/>
      <c r="N20" s="163" t="s">
        <v>79</v>
      </c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64"/>
    </row>
    <row r="21" spans="1:38" s="1" customFormat="1" ht="27" customHeight="1">
      <c r="A21" s="176" t="s">
        <v>40</v>
      </c>
      <c r="B21" s="177"/>
      <c r="C21" s="177"/>
      <c r="D21" s="177"/>
      <c r="E21" s="177"/>
      <c r="F21" s="177"/>
      <c r="G21" s="177"/>
      <c r="H21" s="207"/>
      <c r="I21" s="208"/>
      <c r="J21" s="208"/>
      <c r="K21" s="208"/>
      <c r="L21" s="208"/>
      <c r="M21" s="52" t="s">
        <v>17</v>
      </c>
      <c r="N21" s="176" t="s">
        <v>36</v>
      </c>
      <c r="O21" s="177"/>
      <c r="P21" s="177"/>
      <c r="Q21" s="177"/>
      <c r="R21" s="177"/>
      <c r="S21" s="177"/>
      <c r="T21" s="177"/>
      <c r="U21" s="207"/>
      <c r="V21" s="208"/>
      <c r="W21" s="208"/>
      <c r="X21" s="208"/>
      <c r="Y21" s="208"/>
      <c r="Z21" s="52" t="s">
        <v>17</v>
      </c>
    </row>
    <row r="22" spans="1:38" s="53" customFormat="1" ht="27" customHeight="1">
      <c r="A22" s="176" t="s">
        <v>32</v>
      </c>
      <c r="B22" s="177"/>
      <c r="C22" s="177"/>
      <c r="D22" s="177"/>
      <c r="E22" s="177"/>
      <c r="F22" s="177"/>
      <c r="G22" s="200"/>
      <c r="H22" s="201"/>
      <c r="I22" s="202"/>
      <c r="J22" s="202"/>
      <c r="K22" s="202"/>
      <c r="L22" s="202"/>
      <c r="M22" s="52" t="s">
        <v>17</v>
      </c>
      <c r="N22" s="203" t="s">
        <v>54</v>
      </c>
      <c r="O22" s="204"/>
      <c r="P22" s="204"/>
      <c r="Q22" s="204"/>
      <c r="R22" s="204"/>
      <c r="S22" s="204"/>
      <c r="T22" s="204"/>
      <c r="U22" s="205"/>
      <c r="V22" s="206"/>
      <c r="W22" s="206"/>
      <c r="X22" s="206"/>
      <c r="Y22" s="206"/>
      <c r="Z22" s="52" t="s">
        <v>17</v>
      </c>
    </row>
    <row r="23" spans="1:38" s="53" customFormat="1" ht="27" customHeight="1">
      <c r="A23" s="176" t="s">
        <v>33</v>
      </c>
      <c r="B23" s="177"/>
      <c r="C23" s="177"/>
      <c r="D23" s="177"/>
      <c r="E23" s="177"/>
      <c r="F23" s="177"/>
      <c r="G23" s="200"/>
      <c r="H23" s="201"/>
      <c r="I23" s="202"/>
      <c r="J23" s="202"/>
      <c r="K23" s="202"/>
      <c r="L23" s="202"/>
      <c r="M23" s="52" t="s">
        <v>17</v>
      </c>
      <c r="N23" s="203" t="s">
        <v>55</v>
      </c>
      <c r="O23" s="204"/>
      <c r="P23" s="204"/>
      <c r="Q23" s="204"/>
      <c r="R23" s="204"/>
      <c r="S23" s="204"/>
      <c r="T23" s="204"/>
      <c r="U23" s="205"/>
      <c r="V23" s="206"/>
      <c r="W23" s="206"/>
      <c r="X23" s="206"/>
      <c r="Y23" s="206"/>
      <c r="Z23" s="52" t="s">
        <v>17</v>
      </c>
    </row>
    <row r="24" spans="1:38" s="53" customFormat="1" ht="27" customHeight="1">
      <c r="A24" s="176" t="s">
        <v>34</v>
      </c>
      <c r="B24" s="177"/>
      <c r="C24" s="177"/>
      <c r="D24" s="177"/>
      <c r="E24" s="177"/>
      <c r="F24" s="177"/>
      <c r="G24" s="200"/>
      <c r="H24" s="205"/>
      <c r="I24" s="206"/>
      <c r="J24" s="206"/>
      <c r="K24" s="206"/>
      <c r="L24" s="206"/>
      <c r="M24" s="52" t="s">
        <v>17</v>
      </c>
      <c r="N24" s="203" t="s">
        <v>56</v>
      </c>
      <c r="O24" s="204"/>
      <c r="P24" s="204"/>
      <c r="Q24" s="204"/>
      <c r="R24" s="204"/>
      <c r="S24" s="204"/>
      <c r="T24" s="237"/>
      <c r="U24" s="205"/>
      <c r="V24" s="206"/>
      <c r="W24" s="206"/>
      <c r="X24" s="206"/>
      <c r="Y24" s="206"/>
      <c r="Z24" s="52" t="s">
        <v>17</v>
      </c>
      <c r="AB24" s="21"/>
    </row>
    <row r="25" spans="1:38" s="53" customFormat="1" ht="27" customHeight="1">
      <c r="A25" s="176" t="s">
        <v>35</v>
      </c>
      <c r="B25" s="177"/>
      <c r="C25" s="177"/>
      <c r="D25" s="177"/>
      <c r="E25" s="177"/>
      <c r="F25" s="177"/>
      <c r="G25" s="200"/>
      <c r="H25" s="205"/>
      <c r="I25" s="206"/>
      <c r="J25" s="206"/>
      <c r="K25" s="206"/>
      <c r="L25" s="206"/>
      <c r="M25" s="52" t="s">
        <v>17</v>
      </c>
      <c r="N25" s="203" t="s">
        <v>57</v>
      </c>
      <c r="O25" s="204"/>
      <c r="P25" s="204"/>
      <c r="Q25" s="204"/>
      <c r="R25" s="204"/>
      <c r="S25" s="204"/>
      <c r="T25" s="237"/>
      <c r="U25" s="205"/>
      <c r="V25" s="206"/>
      <c r="W25" s="206"/>
      <c r="X25" s="206"/>
      <c r="Y25" s="206"/>
      <c r="Z25" s="52" t="s">
        <v>17</v>
      </c>
    </row>
    <row r="26" spans="1:38" s="53" customFormat="1" ht="27" customHeight="1">
      <c r="A26" s="176" t="s">
        <v>141</v>
      </c>
      <c r="B26" s="177"/>
      <c r="C26" s="177"/>
      <c r="D26" s="177"/>
      <c r="E26" s="177"/>
      <c r="F26" s="177"/>
      <c r="G26" s="177"/>
      <c r="H26" s="201"/>
      <c r="I26" s="202"/>
      <c r="J26" s="202"/>
      <c r="K26" s="202"/>
      <c r="L26" s="202"/>
      <c r="M26" s="52" t="s">
        <v>17</v>
      </c>
      <c r="N26" s="176" t="s">
        <v>58</v>
      </c>
      <c r="O26" s="177"/>
      <c r="P26" s="177"/>
      <c r="Q26" s="177"/>
      <c r="R26" s="177"/>
      <c r="S26" s="177"/>
      <c r="T26" s="200"/>
      <c r="U26" s="205"/>
      <c r="V26" s="206"/>
      <c r="W26" s="206"/>
      <c r="X26" s="206"/>
      <c r="Y26" s="206"/>
      <c r="Z26" s="52" t="s">
        <v>17</v>
      </c>
    </row>
    <row r="27" spans="1:38" s="53" customFormat="1" ht="27" customHeight="1">
      <c r="A27" s="163" t="s">
        <v>60</v>
      </c>
      <c r="B27" s="175"/>
      <c r="C27" s="175"/>
      <c r="D27" s="175"/>
      <c r="E27" s="175"/>
      <c r="F27" s="175"/>
      <c r="G27" s="175"/>
      <c r="H27" s="238">
        <f>SUM(H21:L26)</f>
        <v>0</v>
      </c>
      <c r="I27" s="239"/>
      <c r="J27" s="239"/>
      <c r="K27" s="239"/>
      <c r="L27" s="239"/>
      <c r="M27" s="52" t="s">
        <v>17</v>
      </c>
      <c r="N27" s="172" t="s">
        <v>59</v>
      </c>
      <c r="O27" s="173"/>
      <c r="P27" s="173"/>
      <c r="Q27" s="173"/>
      <c r="R27" s="173"/>
      <c r="S27" s="173"/>
      <c r="T27" s="173"/>
      <c r="U27" s="240">
        <f>(U21+U23+U24+U25+U26)-U22</f>
        <v>0</v>
      </c>
      <c r="V27" s="241"/>
      <c r="W27" s="241"/>
      <c r="X27" s="241"/>
      <c r="Y27" s="241"/>
      <c r="Z27" s="52" t="s">
        <v>17</v>
      </c>
    </row>
    <row r="28" spans="1:38" s="53" customFormat="1" ht="27" customHeight="1">
      <c r="A28" s="273" t="s">
        <v>18</v>
      </c>
      <c r="B28" s="273"/>
      <c r="C28" s="273"/>
      <c r="D28" s="273"/>
      <c r="E28" s="273"/>
      <c r="F28" s="273"/>
      <c r="G28" s="273"/>
      <c r="H28" s="274">
        <f>H27-U27</f>
        <v>0</v>
      </c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5"/>
      <c r="Z28" s="52" t="s">
        <v>17</v>
      </c>
      <c r="AA28" s="54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s="55" customFormat="1" ht="32.25" customHeight="1">
      <c r="A29" s="199" t="s">
        <v>127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</row>
    <row r="30" spans="1:38" ht="42.75" customHeight="1">
      <c r="A30" s="163" t="s">
        <v>88</v>
      </c>
      <c r="B30" s="175"/>
      <c r="C30" s="175"/>
      <c r="D30" s="175"/>
      <c r="E30" s="175"/>
      <c r="F30" s="175"/>
      <c r="G30" s="175"/>
      <c r="H30" s="164"/>
      <c r="I30" s="163" t="s">
        <v>16</v>
      </c>
      <c r="J30" s="175"/>
      <c r="K30" s="175"/>
      <c r="L30" s="175"/>
      <c r="M30" s="164"/>
      <c r="N30" s="172" t="s">
        <v>43</v>
      </c>
      <c r="O30" s="175"/>
      <c r="P30" s="175"/>
      <c r="Q30" s="164"/>
      <c r="R30" s="172" t="s">
        <v>15</v>
      </c>
      <c r="S30" s="173"/>
      <c r="T30" s="173"/>
      <c r="U30" s="173"/>
      <c r="V30" s="173"/>
      <c r="W30" s="174"/>
      <c r="X30" s="172" t="s">
        <v>14</v>
      </c>
      <c r="Y30" s="173"/>
      <c r="Z30" s="174"/>
      <c r="AA30" s="56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</row>
    <row r="31" spans="1:38" ht="18" customHeight="1">
      <c r="A31" s="209"/>
      <c r="B31" s="210"/>
      <c r="C31" s="210"/>
      <c r="D31" s="210"/>
      <c r="E31" s="210"/>
      <c r="F31" s="210"/>
      <c r="G31" s="210"/>
      <c r="H31" s="211"/>
      <c r="I31" s="215"/>
      <c r="J31" s="216"/>
      <c r="K31" s="216"/>
      <c r="L31" s="216"/>
      <c r="M31" s="217"/>
      <c r="N31" s="221"/>
      <c r="O31" s="222"/>
      <c r="P31" s="222"/>
      <c r="Q31" s="225" t="s">
        <v>13</v>
      </c>
      <c r="R31" s="227"/>
      <c r="S31" s="228"/>
      <c r="T31" s="57" t="s">
        <v>8</v>
      </c>
      <c r="U31" s="85"/>
      <c r="V31" s="57" t="s">
        <v>7</v>
      </c>
      <c r="W31" s="58" t="s">
        <v>9</v>
      </c>
      <c r="X31" s="229" t="s">
        <v>109</v>
      </c>
      <c r="Y31" s="230"/>
      <c r="Z31" s="231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</row>
    <row r="32" spans="1:38" ht="18" customHeight="1">
      <c r="A32" s="212"/>
      <c r="B32" s="213"/>
      <c r="C32" s="213"/>
      <c r="D32" s="213"/>
      <c r="E32" s="213"/>
      <c r="F32" s="213"/>
      <c r="G32" s="213"/>
      <c r="H32" s="214"/>
      <c r="I32" s="218"/>
      <c r="J32" s="219"/>
      <c r="K32" s="219"/>
      <c r="L32" s="219"/>
      <c r="M32" s="220"/>
      <c r="N32" s="223"/>
      <c r="O32" s="224"/>
      <c r="P32" s="224"/>
      <c r="Q32" s="226"/>
      <c r="R32" s="235"/>
      <c r="S32" s="236"/>
      <c r="T32" s="59" t="s">
        <v>8</v>
      </c>
      <c r="U32" s="86"/>
      <c r="V32" s="59" t="s">
        <v>7</v>
      </c>
      <c r="W32" s="60" t="s">
        <v>6</v>
      </c>
      <c r="X32" s="232"/>
      <c r="Y32" s="233"/>
      <c r="Z32" s="234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</row>
    <row r="33" spans="1:38" ht="18" customHeight="1">
      <c r="A33" s="209"/>
      <c r="B33" s="210"/>
      <c r="C33" s="210"/>
      <c r="D33" s="210"/>
      <c r="E33" s="210"/>
      <c r="F33" s="210"/>
      <c r="G33" s="210"/>
      <c r="H33" s="211"/>
      <c r="I33" s="215"/>
      <c r="J33" s="216"/>
      <c r="K33" s="216"/>
      <c r="L33" s="216"/>
      <c r="M33" s="217"/>
      <c r="N33" s="221"/>
      <c r="O33" s="222"/>
      <c r="P33" s="222"/>
      <c r="Q33" s="225" t="s">
        <v>13</v>
      </c>
      <c r="R33" s="227"/>
      <c r="S33" s="228"/>
      <c r="T33" s="57" t="s">
        <v>8</v>
      </c>
      <c r="U33" s="85"/>
      <c r="V33" s="57" t="s">
        <v>7</v>
      </c>
      <c r="W33" s="58" t="s">
        <v>9</v>
      </c>
      <c r="X33" s="229"/>
      <c r="Y33" s="230"/>
      <c r="Z33" s="231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1:38" ht="18" customHeight="1">
      <c r="A34" s="212"/>
      <c r="B34" s="213"/>
      <c r="C34" s="213"/>
      <c r="D34" s="213"/>
      <c r="E34" s="213"/>
      <c r="F34" s="213"/>
      <c r="G34" s="213"/>
      <c r="H34" s="214"/>
      <c r="I34" s="218"/>
      <c r="J34" s="219"/>
      <c r="K34" s="219"/>
      <c r="L34" s="219"/>
      <c r="M34" s="220"/>
      <c r="N34" s="223"/>
      <c r="O34" s="224"/>
      <c r="P34" s="224"/>
      <c r="Q34" s="226"/>
      <c r="R34" s="235"/>
      <c r="S34" s="236"/>
      <c r="T34" s="59" t="s">
        <v>8</v>
      </c>
      <c r="U34" s="86"/>
      <c r="V34" s="59" t="s">
        <v>7</v>
      </c>
      <c r="W34" s="60" t="s">
        <v>6</v>
      </c>
      <c r="X34" s="232"/>
      <c r="Y34" s="233"/>
      <c r="Z34" s="234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1:38" ht="18" customHeight="1">
      <c r="A35" s="209"/>
      <c r="B35" s="210"/>
      <c r="C35" s="210"/>
      <c r="D35" s="210"/>
      <c r="E35" s="210"/>
      <c r="F35" s="210"/>
      <c r="G35" s="210"/>
      <c r="H35" s="211"/>
      <c r="I35" s="215"/>
      <c r="J35" s="216"/>
      <c r="K35" s="216"/>
      <c r="L35" s="216"/>
      <c r="M35" s="217"/>
      <c r="N35" s="221"/>
      <c r="O35" s="222"/>
      <c r="P35" s="222"/>
      <c r="Q35" s="225" t="s">
        <v>13</v>
      </c>
      <c r="R35" s="227"/>
      <c r="S35" s="228"/>
      <c r="T35" s="61" t="s">
        <v>8</v>
      </c>
      <c r="U35" s="87"/>
      <c r="V35" s="61" t="s">
        <v>7</v>
      </c>
      <c r="W35" s="62" t="s">
        <v>9</v>
      </c>
      <c r="X35" s="229"/>
      <c r="Y35" s="230"/>
      <c r="Z35" s="231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1:38" ht="18" customHeight="1">
      <c r="A36" s="212"/>
      <c r="B36" s="213"/>
      <c r="C36" s="213"/>
      <c r="D36" s="213"/>
      <c r="E36" s="213"/>
      <c r="F36" s="213"/>
      <c r="G36" s="213"/>
      <c r="H36" s="214"/>
      <c r="I36" s="218"/>
      <c r="J36" s="219"/>
      <c r="K36" s="219"/>
      <c r="L36" s="219"/>
      <c r="M36" s="220"/>
      <c r="N36" s="223"/>
      <c r="O36" s="224"/>
      <c r="P36" s="224"/>
      <c r="Q36" s="226"/>
      <c r="R36" s="235"/>
      <c r="S36" s="236"/>
      <c r="T36" s="59" t="s">
        <v>8</v>
      </c>
      <c r="U36" s="86"/>
      <c r="V36" s="59" t="s">
        <v>7</v>
      </c>
      <c r="W36" s="60" t="s">
        <v>6</v>
      </c>
      <c r="X36" s="232"/>
      <c r="Y36" s="233"/>
      <c r="Z36" s="234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1:38" ht="18" customHeight="1">
      <c r="A37" s="209"/>
      <c r="B37" s="210"/>
      <c r="C37" s="210"/>
      <c r="D37" s="210"/>
      <c r="E37" s="210"/>
      <c r="F37" s="210"/>
      <c r="G37" s="210"/>
      <c r="H37" s="211"/>
      <c r="I37" s="215"/>
      <c r="J37" s="216"/>
      <c r="K37" s="216"/>
      <c r="L37" s="216"/>
      <c r="M37" s="217"/>
      <c r="N37" s="221"/>
      <c r="O37" s="222"/>
      <c r="P37" s="222"/>
      <c r="Q37" s="225" t="s">
        <v>13</v>
      </c>
      <c r="R37" s="227"/>
      <c r="S37" s="228"/>
      <c r="T37" s="61" t="s">
        <v>8</v>
      </c>
      <c r="U37" s="87"/>
      <c r="V37" s="61" t="s">
        <v>7</v>
      </c>
      <c r="W37" s="62" t="s">
        <v>9</v>
      </c>
      <c r="X37" s="229"/>
      <c r="Y37" s="230"/>
      <c r="Z37" s="231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38" ht="18" customHeight="1">
      <c r="A38" s="212"/>
      <c r="B38" s="213"/>
      <c r="C38" s="213"/>
      <c r="D38" s="213"/>
      <c r="E38" s="213"/>
      <c r="F38" s="213"/>
      <c r="G38" s="213"/>
      <c r="H38" s="214"/>
      <c r="I38" s="218"/>
      <c r="J38" s="219"/>
      <c r="K38" s="219"/>
      <c r="L38" s="219"/>
      <c r="M38" s="220"/>
      <c r="N38" s="223"/>
      <c r="O38" s="224"/>
      <c r="P38" s="224"/>
      <c r="Q38" s="226"/>
      <c r="R38" s="235"/>
      <c r="S38" s="236"/>
      <c r="T38" s="59" t="s">
        <v>8</v>
      </c>
      <c r="U38" s="86"/>
      <c r="V38" s="59" t="s">
        <v>7</v>
      </c>
      <c r="W38" s="60" t="s">
        <v>6</v>
      </c>
      <c r="X38" s="232"/>
      <c r="Y38" s="233"/>
      <c r="Z38" s="234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1:38" ht="13.5" customHeight="1">
      <c r="A39" s="63"/>
      <c r="B39" s="63"/>
      <c r="C39" s="64"/>
      <c r="D39" s="64"/>
      <c r="E39" s="64"/>
      <c r="F39" s="64"/>
      <c r="G39" s="64"/>
      <c r="H39" s="64"/>
      <c r="I39" s="65"/>
      <c r="J39" s="65"/>
      <c r="K39" s="65"/>
      <c r="L39" s="65"/>
      <c r="M39" s="65"/>
      <c r="N39" s="66"/>
      <c r="O39" s="66"/>
      <c r="P39" s="66"/>
      <c r="Q39" s="63"/>
      <c r="R39" s="67"/>
      <c r="S39" s="67"/>
      <c r="T39" s="61"/>
      <c r="U39" s="67"/>
      <c r="V39" s="61"/>
      <c r="W39" s="68"/>
      <c r="X39" s="64"/>
      <c r="Y39" s="64"/>
      <c r="Z39" s="64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1:38" s="69" customFormat="1" ht="30" customHeight="1">
      <c r="A40" s="259" t="s">
        <v>138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</row>
    <row r="41" spans="1:38" s="1" customFormat="1" ht="30" customHeight="1">
      <c r="A41" s="123" t="s">
        <v>12</v>
      </c>
      <c r="B41" s="260"/>
      <c r="C41" s="123" t="s">
        <v>63</v>
      </c>
      <c r="D41" s="261"/>
      <c r="E41" s="261"/>
      <c r="F41" s="261"/>
      <c r="G41" s="261"/>
      <c r="H41" s="261"/>
      <c r="I41" s="261"/>
      <c r="J41" s="261"/>
      <c r="K41" s="262"/>
      <c r="L41" s="263" t="s">
        <v>11</v>
      </c>
      <c r="M41" s="261"/>
      <c r="N41" s="261"/>
      <c r="O41" s="261"/>
      <c r="P41" s="261"/>
      <c r="Q41" s="261"/>
      <c r="R41" s="261"/>
      <c r="S41" s="261"/>
      <c r="T41" s="262"/>
      <c r="U41" s="264" t="s">
        <v>10</v>
      </c>
      <c r="V41" s="264"/>
      <c r="W41" s="264"/>
      <c r="X41" s="264"/>
      <c r="Y41" s="264"/>
      <c r="Z41" s="264"/>
    </row>
    <row r="42" spans="1:38" s="1" customFormat="1" ht="15" customHeight="1">
      <c r="A42" s="265" t="s">
        <v>109</v>
      </c>
      <c r="B42" s="266"/>
      <c r="C42" s="267"/>
      <c r="D42" s="268"/>
      <c r="E42" s="268"/>
      <c r="F42" s="268"/>
      <c r="G42" s="268"/>
      <c r="H42" s="268"/>
      <c r="I42" s="268"/>
      <c r="J42" s="268"/>
      <c r="K42" s="269"/>
      <c r="L42" s="251"/>
      <c r="M42" s="252"/>
      <c r="N42" s="252"/>
      <c r="O42" s="252"/>
      <c r="P42" s="252"/>
      <c r="Q42" s="252"/>
      <c r="R42" s="252"/>
      <c r="S42" s="252"/>
      <c r="T42" s="253"/>
      <c r="U42" s="227"/>
      <c r="V42" s="228"/>
      <c r="W42" s="70" t="s">
        <v>8</v>
      </c>
      <c r="X42" s="88"/>
      <c r="Y42" s="71" t="s">
        <v>7</v>
      </c>
      <c r="Z42" s="72" t="s">
        <v>9</v>
      </c>
    </row>
    <row r="43" spans="1:38" s="1" customFormat="1" ht="15" customHeight="1">
      <c r="A43" s="265"/>
      <c r="B43" s="266"/>
      <c r="C43" s="270"/>
      <c r="D43" s="271"/>
      <c r="E43" s="271"/>
      <c r="F43" s="271"/>
      <c r="G43" s="271"/>
      <c r="H43" s="271"/>
      <c r="I43" s="271"/>
      <c r="J43" s="271"/>
      <c r="K43" s="272"/>
      <c r="L43" s="254"/>
      <c r="M43" s="255"/>
      <c r="N43" s="255"/>
      <c r="O43" s="255"/>
      <c r="P43" s="255"/>
      <c r="Q43" s="255"/>
      <c r="R43" s="255"/>
      <c r="S43" s="255"/>
      <c r="T43" s="256"/>
      <c r="U43" s="257"/>
      <c r="V43" s="258"/>
      <c r="W43" s="73" t="s">
        <v>8</v>
      </c>
      <c r="X43" s="89"/>
      <c r="Y43" s="74" t="s">
        <v>7</v>
      </c>
      <c r="Z43" s="75" t="s">
        <v>6</v>
      </c>
    </row>
    <row r="44" spans="1:38" s="1" customFormat="1" ht="15" customHeight="1">
      <c r="A44" s="281"/>
      <c r="B44" s="282"/>
      <c r="C44" s="267"/>
      <c r="D44" s="268"/>
      <c r="E44" s="268"/>
      <c r="F44" s="268"/>
      <c r="G44" s="268"/>
      <c r="H44" s="268"/>
      <c r="I44" s="268"/>
      <c r="J44" s="268"/>
      <c r="K44" s="269"/>
      <c r="L44" s="251"/>
      <c r="M44" s="252"/>
      <c r="N44" s="252"/>
      <c r="O44" s="252"/>
      <c r="P44" s="252"/>
      <c r="Q44" s="252"/>
      <c r="R44" s="252"/>
      <c r="S44" s="252"/>
      <c r="T44" s="253"/>
      <c r="U44" s="227"/>
      <c r="V44" s="228"/>
      <c r="W44" s="70" t="s">
        <v>8</v>
      </c>
      <c r="X44" s="88"/>
      <c r="Y44" s="71" t="s">
        <v>7</v>
      </c>
      <c r="Z44" s="72" t="s">
        <v>9</v>
      </c>
    </row>
    <row r="45" spans="1:38" s="1" customFormat="1" ht="15" customHeight="1">
      <c r="A45" s="281"/>
      <c r="B45" s="282"/>
      <c r="C45" s="270"/>
      <c r="D45" s="271"/>
      <c r="E45" s="271"/>
      <c r="F45" s="271"/>
      <c r="G45" s="271"/>
      <c r="H45" s="271"/>
      <c r="I45" s="271"/>
      <c r="J45" s="271"/>
      <c r="K45" s="272"/>
      <c r="L45" s="254"/>
      <c r="M45" s="255"/>
      <c r="N45" s="255"/>
      <c r="O45" s="255"/>
      <c r="P45" s="255"/>
      <c r="Q45" s="255"/>
      <c r="R45" s="255"/>
      <c r="S45" s="255"/>
      <c r="T45" s="256"/>
      <c r="U45" s="257"/>
      <c r="V45" s="258"/>
      <c r="W45" s="73" t="s">
        <v>8</v>
      </c>
      <c r="X45" s="89"/>
      <c r="Y45" s="74" t="s">
        <v>7</v>
      </c>
      <c r="Z45" s="75" t="s">
        <v>6</v>
      </c>
    </row>
    <row r="46" spans="1:38" ht="15" customHeight="1">
      <c r="A46" s="281"/>
      <c r="B46" s="282"/>
      <c r="C46" s="267"/>
      <c r="D46" s="268"/>
      <c r="E46" s="268"/>
      <c r="F46" s="268"/>
      <c r="G46" s="268"/>
      <c r="H46" s="268"/>
      <c r="I46" s="268"/>
      <c r="J46" s="268"/>
      <c r="K46" s="269"/>
      <c r="L46" s="251"/>
      <c r="M46" s="252"/>
      <c r="N46" s="252"/>
      <c r="O46" s="252"/>
      <c r="P46" s="252"/>
      <c r="Q46" s="252"/>
      <c r="R46" s="252"/>
      <c r="S46" s="252"/>
      <c r="T46" s="253"/>
      <c r="U46" s="227"/>
      <c r="V46" s="228"/>
      <c r="W46" s="70" t="s">
        <v>8</v>
      </c>
      <c r="X46" s="88"/>
      <c r="Y46" s="71" t="s">
        <v>7</v>
      </c>
      <c r="Z46" s="72" t="s">
        <v>9</v>
      </c>
    </row>
    <row r="47" spans="1:38" ht="15" customHeight="1">
      <c r="A47" s="281"/>
      <c r="B47" s="282"/>
      <c r="C47" s="270"/>
      <c r="D47" s="271"/>
      <c r="E47" s="271"/>
      <c r="F47" s="271"/>
      <c r="G47" s="271"/>
      <c r="H47" s="271"/>
      <c r="I47" s="271"/>
      <c r="J47" s="271"/>
      <c r="K47" s="272"/>
      <c r="L47" s="254"/>
      <c r="M47" s="255"/>
      <c r="N47" s="255"/>
      <c r="O47" s="255"/>
      <c r="P47" s="255"/>
      <c r="Q47" s="255"/>
      <c r="R47" s="255"/>
      <c r="S47" s="255"/>
      <c r="T47" s="256"/>
      <c r="U47" s="257"/>
      <c r="V47" s="258"/>
      <c r="W47" s="73" t="s">
        <v>8</v>
      </c>
      <c r="X47" s="89"/>
      <c r="Y47" s="74" t="s">
        <v>7</v>
      </c>
      <c r="Z47" s="75" t="s">
        <v>6</v>
      </c>
    </row>
    <row r="48" spans="1:38" s="53" customFormat="1" ht="15" customHeight="1">
      <c r="A48" s="281"/>
      <c r="B48" s="282"/>
      <c r="C48" s="267"/>
      <c r="D48" s="268"/>
      <c r="E48" s="268"/>
      <c r="F48" s="268"/>
      <c r="G48" s="268"/>
      <c r="H48" s="268"/>
      <c r="I48" s="268"/>
      <c r="J48" s="268"/>
      <c r="K48" s="269"/>
      <c r="L48" s="251"/>
      <c r="M48" s="252"/>
      <c r="N48" s="252"/>
      <c r="O48" s="252"/>
      <c r="P48" s="252"/>
      <c r="Q48" s="252"/>
      <c r="R48" s="252"/>
      <c r="S48" s="252"/>
      <c r="T48" s="253"/>
      <c r="U48" s="227"/>
      <c r="V48" s="228"/>
      <c r="W48" s="70" t="s">
        <v>8</v>
      </c>
      <c r="X48" s="88"/>
      <c r="Y48" s="71" t="s">
        <v>7</v>
      </c>
      <c r="Z48" s="72" t="s">
        <v>9</v>
      </c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s="53" customFormat="1" ht="15" customHeight="1">
      <c r="A49" s="281"/>
      <c r="B49" s="282"/>
      <c r="C49" s="270"/>
      <c r="D49" s="271"/>
      <c r="E49" s="271"/>
      <c r="F49" s="271"/>
      <c r="G49" s="271"/>
      <c r="H49" s="271"/>
      <c r="I49" s="271"/>
      <c r="J49" s="271"/>
      <c r="K49" s="272"/>
      <c r="L49" s="254"/>
      <c r="M49" s="255"/>
      <c r="N49" s="255"/>
      <c r="O49" s="255"/>
      <c r="P49" s="255"/>
      <c r="Q49" s="255"/>
      <c r="R49" s="255"/>
      <c r="S49" s="255"/>
      <c r="T49" s="256"/>
      <c r="U49" s="257"/>
      <c r="V49" s="258"/>
      <c r="W49" s="73" t="s">
        <v>8</v>
      </c>
      <c r="X49" s="89"/>
      <c r="Y49" s="74" t="s">
        <v>7</v>
      </c>
      <c r="Z49" s="75" t="s">
        <v>6</v>
      </c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3.5" customHeight="1">
      <c r="A50" s="63"/>
      <c r="B50" s="63"/>
      <c r="C50" s="64"/>
      <c r="D50" s="64"/>
      <c r="E50" s="64"/>
      <c r="F50" s="64"/>
      <c r="G50" s="64"/>
      <c r="H50" s="64"/>
      <c r="I50" s="65"/>
      <c r="J50" s="65"/>
      <c r="K50" s="65"/>
      <c r="L50" s="65"/>
      <c r="M50" s="65"/>
      <c r="N50" s="66"/>
      <c r="O50" s="66"/>
      <c r="P50" s="66"/>
      <c r="Q50" s="63"/>
      <c r="R50" s="67"/>
      <c r="S50" s="67"/>
      <c r="T50" s="61"/>
      <c r="U50" s="67"/>
      <c r="V50" s="61"/>
      <c r="W50" s="68"/>
      <c r="X50" s="64"/>
      <c r="Y50" s="64"/>
      <c r="Z50" s="6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1:38" s="55" customFormat="1" ht="18.75" customHeight="1">
      <c r="A51" s="76" t="s">
        <v>89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38" ht="30" customHeight="1">
      <c r="A52" s="276" t="s">
        <v>90</v>
      </c>
      <c r="B52" s="180"/>
      <c r="C52" s="180"/>
      <c r="D52" s="180"/>
      <c r="E52" s="180"/>
      <c r="F52" s="277"/>
      <c r="G52" s="278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80"/>
    </row>
    <row r="53" spans="1:38" ht="15" customHeight="1">
      <c r="A53" s="77" t="s">
        <v>91</v>
      </c>
      <c r="Z53" s="78"/>
    </row>
    <row r="54" spans="1:38" ht="301.5" customHeight="1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4"/>
    </row>
    <row r="55" spans="1:38" ht="15" customHeight="1">
      <c r="A55" s="76" t="s">
        <v>92</v>
      </c>
    </row>
    <row r="56" spans="1:38" ht="267.75" customHeight="1">
      <c r="A56" s="245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7"/>
    </row>
    <row r="57" spans="1:38" ht="11.25" customHeight="1"/>
    <row r="58" spans="1:38" ht="15" customHeight="1">
      <c r="A58" s="76" t="s">
        <v>93</v>
      </c>
    </row>
    <row r="59" spans="1:38" ht="268.5" customHeight="1">
      <c r="A59" s="245"/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7"/>
    </row>
    <row r="60" spans="1:38" ht="7.5" customHeight="1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79"/>
      <c r="AB60" s="79"/>
      <c r="AC60" s="79"/>
      <c r="AD60" s="79"/>
      <c r="AE60" s="79"/>
      <c r="AF60" s="79"/>
      <c r="AG60" s="79"/>
    </row>
    <row r="61" spans="1:38" ht="7.5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79"/>
      <c r="AB61" s="79"/>
      <c r="AC61" s="79"/>
      <c r="AD61" s="79"/>
      <c r="AE61" s="79"/>
      <c r="AF61" s="79"/>
      <c r="AG61" s="79"/>
    </row>
    <row r="62" spans="1:38" ht="15" customHeight="1">
      <c r="Y62" s="19" t="s">
        <v>0</v>
      </c>
    </row>
    <row r="63" spans="1:38" ht="15" customHeight="1">
      <c r="A63" s="19" t="s">
        <v>5</v>
      </c>
    </row>
    <row r="64" spans="1:38" ht="52.5" customHeight="1">
      <c r="A64" s="126" t="s">
        <v>145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80"/>
      <c r="AB64" s="80"/>
      <c r="AC64" s="80"/>
      <c r="AD64" s="80"/>
      <c r="AE64" s="80"/>
      <c r="AF64" s="80"/>
      <c r="AG64" s="80"/>
      <c r="AH64" s="81"/>
      <c r="AI64" s="81"/>
    </row>
    <row r="65" spans="1:26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91" spans="1:33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1"/>
      <c r="AB91" s="81"/>
      <c r="AC91" s="81"/>
      <c r="AD91" s="81"/>
      <c r="AE91" s="81"/>
      <c r="AF91" s="81"/>
      <c r="AG91" s="81"/>
    </row>
  </sheetData>
  <sheetProtection algorithmName="SHA-512" hashValue="mLWwJi+PtXi/7BnaXgu8MiJvWWt272rjXgsM2ZcoTkM0iR64eaV9CmOCWE5mhRj0dw2xuCwD6Z4UB7LEtGjHRA==" saltValue="Ban/tnl+D0Nf1yCOvzKyww==" spinCount="100000" sheet="1" scenarios="1"/>
  <mergeCells count="143">
    <mergeCell ref="X33:Z34"/>
    <mergeCell ref="R34:S34"/>
    <mergeCell ref="A35:H36"/>
    <mergeCell ref="I35:M36"/>
    <mergeCell ref="N35:P36"/>
    <mergeCell ref="Q35:Q36"/>
    <mergeCell ref="X12:Z12"/>
    <mergeCell ref="I13:J13"/>
    <mergeCell ref="K13:O13"/>
    <mergeCell ref="P13:Q13"/>
    <mergeCell ref="R13:S13"/>
    <mergeCell ref="U13:V13"/>
    <mergeCell ref="X13:Y13"/>
    <mergeCell ref="R35:S35"/>
    <mergeCell ref="X35:Z36"/>
    <mergeCell ref="R36:S36"/>
    <mergeCell ref="N33:P34"/>
    <mergeCell ref="A26:G26"/>
    <mergeCell ref="H26:L26"/>
    <mergeCell ref="N26:T26"/>
    <mergeCell ref="U26:Y26"/>
    <mergeCell ref="A27:G27"/>
    <mergeCell ref="Q33:Q34"/>
    <mergeCell ref="R33:S33"/>
    <mergeCell ref="A37:H38"/>
    <mergeCell ref="I37:M38"/>
    <mergeCell ref="N37:P38"/>
    <mergeCell ref="Q37:Q38"/>
    <mergeCell ref="R37:S37"/>
    <mergeCell ref="X37:Z38"/>
    <mergeCell ref="R38:S38"/>
    <mergeCell ref="A52:F52"/>
    <mergeCell ref="G52:Z52"/>
    <mergeCell ref="A48:B49"/>
    <mergeCell ref="C48:K49"/>
    <mergeCell ref="L48:T49"/>
    <mergeCell ref="U48:V48"/>
    <mergeCell ref="U49:V49"/>
    <mergeCell ref="A44:B45"/>
    <mergeCell ref="C44:K45"/>
    <mergeCell ref="L44:T45"/>
    <mergeCell ref="U44:V44"/>
    <mergeCell ref="U45:V45"/>
    <mergeCell ref="A46:B47"/>
    <mergeCell ref="C46:K47"/>
    <mergeCell ref="A54:Z54"/>
    <mergeCell ref="A56:Z56"/>
    <mergeCell ref="A59:Z59"/>
    <mergeCell ref="A12:C12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28:G28"/>
    <mergeCell ref="H28:Y28"/>
    <mergeCell ref="A29:Z29"/>
    <mergeCell ref="A30:H30"/>
    <mergeCell ref="A33:H34"/>
    <mergeCell ref="I33:M34"/>
    <mergeCell ref="A24:G24"/>
    <mergeCell ref="H24:L24"/>
    <mergeCell ref="N24:T24"/>
    <mergeCell ref="U24:Y24"/>
    <mergeCell ref="A25:G25"/>
    <mergeCell ref="H25:L25"/>
    <mergeCell ref="N25:T25"/>
    <mergeCell ref="U25:Y25"/>
    <mergeCell ref="H27:L27"/>
    <mergeCell ref="N27:T27"/>
    <mergeCell ref="U27:Y27"/>
    <mergeCell ref="I30:M30"/>
    <mergeCell ref="N30:Q30"/>
    <mergeCell ref="R30:W30"/>
    <mergeCell ref="X30:Z30"/>
    <mergeCell ref="A31:H32"/>
    <mergeCell ref="I31:M32"/>
    <mergeCell ref="N31:P32"/>
    <mergeCell ref="Q31:Q32"/>
    <mergeCell ref="R31:S31"/>
    <mergeCell ref="X31:Z32"/>
    <mergeCell ref="R32:S32"/>
    <mergeCell ref="A22:G22"/>
    <mergeCell ref="H22:L22"/>
    <mergeCell ref="N22:T22"/>
    <mergeCell ref="U22:Y22"/>
    <mergeCell ref="A23:G23"/>
    <mergeCell ref="H23:L23"/>
    <mergeCell ref="N23:T23"/>
    <mergeCell ref="U23:Y23"/>
    <mergeCell ref="H21:L21"/>
    <mergeCell ref="N21:T21"/>
    <mergeCell ref="U21:Y21"/>
    <mergeCell ref="N20:Z20"/>
    <mergeCell ref="A21:G21"/>
    <mergeCell ref="K17:L17"/>
    <mergeCell ref="M17:N17"/>
    <mergeCell ref="A14:C17"/>
    <mergeCell ref="D14:J14"/>
    <mergeCell ref="K14:R14"/>
    <mergeCell ref="S14:Z14"/>
    <mergeCell ref="D15:J15"/>
    <mergeCell ref="K15:R15"/>
    <mergeCell ref="D16:J16"/>
    <mergeCell ref="K16:N16"/>
    <mergeCell ref="O16:T16"/>
    <mergeCell ref="U16:Z16"/>
    <mergeCell ref="U18:Y18"/>
    <mergeCell ref="A18:C18"/>
    <mergeCell ref="D18:J18"/>
    <mergeCell ref="A19:Z19"/>
    <mergeCell ref="D13:H13"/>
    <mergeCell ref="A13:C13"/>
    <mergeCell ref="A64:Z65"/>
    <mergeCell ref="S15:Z15"/>
    <mergeCell ref="O17:Q17"/>
    <mergeCell ref="U17:W17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V12:W12"/>
    <mergeCell ref="D11:F11"/>
    <mergeCell ref="G11:V11"/>
    <mergeCell ref="D12:F12"/>
    <mergeCell ref="H12:I12"/>
    <mergeCell ref="K12:L12"/>
    <mergeCell ref="D17:J17"/>
    <mergeCell ref="A20:M20"/>
  </mergeCells>
  <phoneticPr fontId="1"/>
  <dataValidations count="5">
    <dataValidation type="whole" allowBlank="1" showErrorMessage="1" error="1~12の数字を入力してください" sqref="W3" xr:uid="{946D42A0-87E2-4FC2-B7F5-BD88A9B6544A}">
      <formula1>1</formula1>
      <formula2>12</formula2>
    </dataValidation>
    <dataValidation type="list" allowBlank="1" showInputMessage="1" showErrorMessage="1" sqref="BC2" xr:uid="{91C632B9-EA28-4C77-B8A8-8D79F9CE684D}">
      <formula1>"a,b"</formula1>
    </dataValidation>
    <dataValidation type="list" allowBlank="1" showInputMessage="1" showErrorMessage="1" sqref="BC18 BC15:BC16" xr:uid="{7E0B86ED-B79B-4A48-9881-2DC418A34CD7}">
      <formula1>"　"</formula1>
    </dataValidation>
    <dataValidation type="whole" errorStyle="warning" operator="greaterThanOrEqual" allowBlank="1" showInputMessage="1" showErrorMessage="1" error="0以上の整数を入力してください。" sqref="H21:L26 U21:Y21 U23:Y26" xr:uid="{58D51DC4-912F-4EFD-A826-4BD8FAD42C64}">
      <formula1>0</formula1>
    </dataValidation>
    <dataValidation type="whole" operator="greaterThanOrEqual" allowBlank="1" showInputMessage="1" showErrorMessage="1" errorTitle="【学費免除額の入力】" error="0以上の整数を入力してください。" sqref="U22:Y22" xr:uid="{85765C90-A994-4350-9720-449ED65E2917}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2" manualBreakCount="2">
    <brk id="28" max="25" man="1"/>
    <brk id="72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349690C8-A569-4731-838B-E923C0CA7611}">
          <x14:formula1>
            <xm:f>リスト!$J$3:$J$4</xm:f>
          </x14:formula1>
          <xm:sqref>A44:B49</xm:sqref>
        </x14:dataValidation>
        <x14:dataValidation type="list" allowBlank="1" showInputMessage="1" showErrorMessage="1" xr:uid="{83D3B38B-7A10-4BF3-9AF9-D3F8A9992219}">
          <x14:formula1>
            <xm:f>リスト!$O$2:$O$5</xm:f>
          </x14:formula1>
          <xm:sqref>X12:Z12</xm:sqref>
        </x14:dataValidation>
        <x14:dataValidation type="list" allowBlank="1" showInputMessage="1" showErrorMessage="1" xr:uid="{94689F16-12EA-4856-82C8-134DDDAA8AC6}">
          <x14:formula1>
            <xm:f>リスト!$G$2:$G$5</xm:f>
          </x14:formula1>
          <xm:sqref>X31:Z38</xm:sqref>
        </x14:dataValidation>
        <x14:dataValidation type="list" allowBlank="1" showInputMessage="1" showErrorMessage="1" xr:uid="{822BB072-61FB-44E3-B8B3-2A18233F315A}">
          <x14:formula1>
            <xm:f>リスト!$J$2:$J$4</xm:f>
          </x14:formula1>
          <xm:sqref>A42:B43</xm:sqref>
        </x14:dataValidation>
        <x14:dataValidation type="list" allowBlank="1" showInputMessage="1" showErrorMessage="1" xr:uid="{D5D6778D-3F01-4B89-BE9D-37767A13C127}">
          <x14:formula1>
            <xm:f>リスト!$G$3:$G$5</xm:f>
          </x14:formula1>
          <xm:sqref>X39:Z39 X50:Z51 X53:Z60</xm:sqref>
        </x14:dataValidation>
        <x14:dataValidation type="list" allowBlank="1" showInputMessage="1" showErrorMessage="1" xr:uid="{26C16CCB-6D34-489A-8E3C-A90876C0B66A}">
          <x14:formula1>
            <xm:f>リスト!$S$2:$S$12</xm:f>
          </x14:formula1>
          <xm:sqref>O17:Q17</xm:sqref>
        </x14:dataValidation>
        <x14:dataValidation type="list" allowBlank="1" showInputMessage="1" showErrorMessage="1" xr:uid="{77161066-7C79-4DBD-886D-567F9DBF4097}">
          <x14:formula1>
            <xm:f>リスト!$U$2:$U$12</xm:f>
          </x14:formula1>
          <xm:sqref>U17:W17</xm:sqref>
        </x14:dataValidation>
        <x14:dataValidation type="list" allowBlank="1" showInputMessage="1" showErrorMessage="1" xr:uid="{34C89D5D-C8E1-4421-9428-7A9D63DA051E}">
          <x14:formula1>
            <xm:f>リスト!$D$2:$D$6</xm:f>
          </x14:formula1>
          <xm:sqref>K13:O13</xm:sqref>
        </x14:dataValidation>
        <x14:dataValidation type="list" allowBlank="1" showInputMessage="1" showErrorMessage="1" errorTitle="リストから選択してください。" xr:uid="{8F991877-D608-439A-B027-3A295D1461F1}">
          <x14:formula1>
            <xm:f>リスト!$A$2:$A$11</xm:f>
          </x14:formula1>
          <xm:sqref>D17:J17</xm:sqref>
        </x14:dataValidation>
        <x14:dataValidation type="list" allowBlank="1" showInputMessage="1" showErrorMessage="1" xr:uid="{EB4B9827-0451-4883-A2C7-29CB48C06855}">
          <x14:formula1>
            <xm:f>リスト!$E$2:$E$4</xm:f>
          </x14:formula1>
          <xm:sqref>R13:S13</xm:sqref>
        </x14:dataValidation>
        <x14:dataValidation type="list" allowBlank="1" showInputMessage="1" showErrorMessage="1" xr:uid="{410CB399-9743-490D-BDF2-769307321495}">
          <x14:formula1>
            <xm:f>リスト!$N$2:$N$50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89EB-ECB9-47EF-A243-C4AB06EFABE7}">
  <sheetPr>
    <tabColor theme="7" tint="0.79998168889431442"/>
    <pageSetUpPr fitToPage="1"/>
  </sheetPr>
  <dimension ref="A1:AL91"/>
  <sheetViews>
    <sheetView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19" customWidth="1"/>
    <col min="27" max="34" width="2.75" style="21" customWidth="1"/>
    <col min="35" max="46" width="2.625" style="21" customWidth="1"/>
    <col min="47" max="54" width="7.5" style="21"/>
    <col min="55" max="55" width="78.625" style="21" customWidth="1"/>
    <col min="56" max="256" width="7.5" style="21"/>
    <col min="257" max="280" width="2.625" style="21" customWidth="1"/>
    <col min="281" max="281" width="2.875" style="21" customWidth="1"/>
    <col min="282" max="302" width="2.625" style="21" customWidth="1"/>
    <col min="303" max="512" width="7.5" style="21"/>
    <col min="513" max="536" width="2.625" style="21" customWidth="1"/>
    <col min="537" max="537" width="2.875" style="21" customWidth="1"/>
    <col min="538" max="558" width="2.625" style="21" customWidth="1"/>
    <col min="559" max="768" width="7.5" style="21"/>
    <col min="769" max="792" width="2.625" style="21" customWidth="1"/>
    <col min="793" max="793" width="2.875" style="21" customWidth="1"/>
    <col min="794" max="814" width="2.625" style="21" customWidth="1"/>
    <col min="815" max="1024" width="7.5" style="21"/>
    <col min="1025" max="1048" width="2.625" style="21" customWidth="1"/>
    <col min="1049" max="1049" width="2.875" style="21" customWidth="1"/>
    <col min="1050" max="1070" width="2.625" style="21" customWidth="1"/>
    <col min="1071" max="1280" width="7.5" style="21"/>
    <col min="1281" max="1304" width="2.625" style="21" customWidth="1"/>
    <col min="1305" max="1305" width="2.875" style="21" customWidth="1"/>
    <col min="1306" max="1326" width="2.625" style="21" customWidth="1"/>
    <col min="1327" max="1536" width="7.5" style="21"/>
    <col min="1537" max="1560" width="2.625" style="21" customWidth="1"/>
    <col min="1561" max="1561" width="2.875" style="21" customWidth="1"/>
    <col min="1562" max="1582" width="2.625" style="21" customWidth="1"/>
    <col min="1583" max="1792" width="7.5" style="21"/>
    <col min="1793" max="1816" width="2.625" style="21" customWidth="1"/>
    <col min="1817" max="1817" width="2.875" style="21" customWidth="1"/>
    <col min="1818" max="1838" width="2.625" style="21" customWidth="1"/>
    <col min="1839" max="2048" width="7.5" style="21"/>
    <col min="2049" max="2072" width="2.625" style="21" customWidth="1"/>
    <col min="2073" max="2073" width="2.875" style="21" customWidth="1"/>
    <col min="2074" max="2094" width="2.625" style="21" customWidth="1"/>
    <col min="2095" max="2304" width="7.5" style="21"/>
    <col min="2305" max="2328" width="2.625" style="21" customWidth="1"/>
    <col min="2329" max="2329" width="2.875" style="21" customWidth="1"/>
    <col min="2330" max="2350" width="2.625" style="21" customWidth="1"/>
    <col min="2351" max="2560" width="7.5" style="21"/>
    <col min="2561" max="2584" width="2.625" style="21" customWidth="1"/>
    <col min="2585" max="2585" width="2.875" style="21" customWidth="1"/>
    <col min="2586" max="2606" width="2.625" style="21" customWidth="1"/>
    <col min="2607" max="2816" width="7.5" style="21"/>
    <col min="2817" max="2840" width="2.625" style="21" customWidth="1"/>
    <col min="2841" max="2841" width="2.875" style="21" customWidth="1"/>
    <col min="2842" max="2862" width="2.625" style="21" customWidth="1"/>
    <col min="2863" max="3072" width="7.5" style="21"/>
    <col min="3073" max="3096" width="2.625" style="21" customWidth="1"/>
    <col min="3097" max="3097" width="2.875" style="21" customWidth="1"/>
    <col min="3098" max="3118" width="2.625" style="21" customWidth="1"/>
    <col min="3119" max="3328" width="7.5" style="21"/>
    <col min="3329" max="3352" width="2.625" style="21" customWidth="1"/>
    <col min="3353" max="3353" width="2.875" style="21" customWidth="1"/>
    <col min="3354" max="3374" width="2.625" style="21" customWidth="1"/>
    <col min="3375" max="3584" width="7.5" style="21"/>
    <col min="3585" max="3608" width="2.625" style="21" customWidth="1"/>
    <col min="3609" max="3609" width="2.875" style="21" customWidth="1"/>
    <col min="3610" max="3630" width="2.625" style="21" customWidth="1"/>
    <col min="3631" max="3840" width="7.5" style="21"/>
    <col min="3841" max="3864" width="2.625" style="21" customWidth="1"/>
    <col min="3865" max="3865" width="2.875" style="21" customWidth="1"/>
    <col min="3866" max="3886" width="2.625" style="21" customWidth="1"/>
    <col min="3887" max="4096" width="7.5" style="21"/>
    <col min="4097" max="4120" width="2.625" style="21" customWidth="1"/>
    <col min="4121" max="4121" width="2.875" style="21" customWidth="1"/>
    <col min="4122" max="4142" width="2.625" style="21" customWidth="1"/>
    <col min="4143" max="4352" width="7.5" style="21"/>
    <col min="4353" max="4376" width="2.625" style="21" customWidth="1"/>
    <col min="4377" max="4377" width="2.875" style="21" customWidth="1"/>
    <col min="4378" max="4398" width="2.625" style="21" customWidth="1"/>
    <col min="4399" max="4608" width="7.5" style="21"/>
    <col min="4609" max="4632" width="2.625" style="21" customWidth="1"/>
    <col min="4633" max="4633" width="2.875" style="21" customWidth="1"/>
    <col min="4634" max="4654" width="2.625" style="21" customWidth="1"/>
    <col min="4655" max="4864" width="7.5" style="21"/>
    <col min="4865" max="4888" width="2.625" style="21" customWidth="1"/>
    <col min="4889" max="4889" width="2.875" style="21" customWidth="1"/>
    <col min="4890" max="4910" width="2.625" style="21" customWidth="1"/>
    <col min="4911" max="5120" width="7.5" style="21"/>
    <col min="5121" max="5144" width="2.625" style="21" customWidth="1"/>
    <col min="5145" max="5145" width="2.875" style="21" customWidth="1"/>
    <col min="5146" max="5166" width="2.625" style="21" customWidth="1"/>
    <col min="5167" max="5376" width="7.5" style="21"/>
    <col min="5377" max="5400" width="2.625" style="21" customWidth="1"/>
    <col min="5401" max="5401" width="2.875" style="21" customWidth="1"/>
    <col min="5402" max="5422" width="2.625" style="21" customWidth="1"/>
    <col min="5423" max="5632" width="7.5" style="21"/>
    <col min="5633" max="5656" width="2.625" style="21" customWidth="1"/>
    <col min="5657" max="5657" width="2.875" style="21" customWidth="1"/>
    <col min="5658" max="5678" width="2.625" style="21" customWidth="1"/>
    <col min="5679" max="5888" width="7.5" style="21"/>
    <col min="5889" max="5912" width="2.625" style="21" customWidth="1"/>
    <col min="5913" max="5913" width="2.875" style="21" customWidth="1"/>
    <col min="5914" max="5934" width="2.625" style="21" customWidth="1"/>
    <col min="5935" max="6144" width="7.5" style="21"/>
    <col min="6145" max="6168" width="2.625" style="21" customWidth="1"/>
    <col min="6169" max="6169" width="2.875" style="21" customWidth="1"/>
    <col min="6170" max="6190" width="2.625" style="21" customWidth="1"/>
    <col min="6191" max="6400" width="7.5" style="21"/>
    <col min="6401" max="6424" width="2.625" style="21" customWidth="1"/>
    <col min="6425" max="6425" width="2.875" style="21" customWidth="1"/>
    <col min="6426" max="6446" width="2.625" style="21" customWidth="1"/>
    <col min="6447" max="6656" width="7.5" style="21"/>
    <col min="6657" max="6680" width="2.625" style="21" customWidth="1"/>
    <col min="6681" max="6681" width="2.875" style="21" customWidth="1"/>
    <col min="6682" max="6702" width="2.625" style="21" customWidth="1"/>
    <col min="6703" max="6912" width="7.5" style="21"/>
    <col min="6913" max="6936" width="2.625" style="21" customWidth="1"/>
    <col min="6937" max="6937" width="2.875" style="21" customWidth="1"/>
    <col min="6938" max="6958" width="2.625" style="21" customWidth="1"/>
    <col min="6959" max="7168" width="7.5" style="21"/>
    <col min="7169" max="7192" width="2.625" style="21" customWidth="1"/>
    <col min="7193" max="7193" width="2.875" style="21" customWidth="1"/>
    <col min="7194" max="7214" width="2.625" style="21" customWidth="1"/>
    <col min="7215" max="7424" width="7.5" style="21"/>
    <col min="7425" max="7448" width="2.625" style="21" customWidth="1"/>
    <col min="7449" max="7449" width="2.875" style="21" customWidth="1"/>
    <col min="7450" max="7470" width="2.625" style="21" customWidth="1"/>
    <col min="7471" max="7680" width="7.5" style="21"/>
    <col min="7681" max="7704" width="2.625" style="21" customWidth="1"/>
    <col min="7705" max="7705" width="2.875" style="21" customWidth="1"/>
    <col min="7706" max="7726" width="2.625" style="21" customWidth="1"/>
    <col min="7727" max="7936" width="7.5" style="21"/>
    <col min="7937" max="7960" width="2.625" style="21" customWidth="1"/>
    <col min="7961" max="7961" width="2.875" style="21" customWidth="1"/>
    <col min="7962" max="7982" width="2.625" style="21" customWidth="1"/>
    <col min="7983" max="8192" width="7.5" style="21"/>
    <col min="8193" max="8216" width="2.625" style="21" customWidth="1"/>
    <col min="8217" max="8217" width="2.875" style="21" customWidth="1"/>
    <col min="8218" max="8238" width="2.625" style="21" customWidth="1"/>
    <col min="8239" max="8448" width="7.5" style="21"/>
    <col min="8449" max="8472" width="2.625" style="21" customWidth="1"/>
    <col min="8473" max="8473" width="2.875" style="21" customWidth="1"/>
    <col min="8474" max="8494" width="2.625" style="21" customWidth="1"/>
    <col min="8495" max="8704" width="7.5" style="21"/>
    <col min="8705" max="8728" width="2.625" style="21" customWidth="1"/>
    <col min="8729" max="8729" width="2.875" style="21" customWidth="1"/>
    <col min="8730" max="8750" width="2.625" style="21" customWidth="1"/>
    <col min="8751" max="8960" width="7.5" style="21"/>
    <col min="8961" max="8984" width="2.625" style="21" customWidth="1"/>
    <col min="8985" max="8985" width="2.875" style="21" customWidth="1"/>
    <col min="8986" max="9006" width="2.625" style="21" customWidth="1"/>
    <col min="9007" max="9216" width="7.5" style="21"/>
    <col min="9217" max="9240" width="2.625" style="21" customWidth="1"/>
    <col min="9241" max="9241" width="2.875" style="21" customWidth="1"/>
    <col min="9242" max="9262" width="2.625" style="21" customWidth="1"/>
    <col min="9263" max="9472" width="7.5" style="21"/>
    <col min="9473" max="9496" width="2.625" style="21" customWidth="1"/>
    <col min="9497" max="9497" width="2.875" style="21" customWidth="1"/>
    <col min="9498" max="9518" width="2.625" style="21" customWidth="1"/>
    <col min="9519" max="9728" width="7.5" style="21"/>
    <col min="9729" max="9752" width="2.625" style="21" customWidth="1"/>
    <col min="9753" max="9753" width="2.875" style="21" customWidth="1"/>
    <col min="9754" max="9774" width="2.625" style="21" customWidth="1"/>
    <col min="9775" max="9984" width="7.5" style="21"/>
    <col min="9985" max="10008" width="2.625" style="21" customWidth="1"/>
    <col min="10009" max="10009" width="2.875" style="21" customWidth="1"/>
    <col min="10010" max="10030" width="2.625" style="21" customWidth="1"/>
    <col min="10031" max="10240" width="7.5" style="21"/>
    <col min="10241" max="10264" width="2.625" style="21" customWidth="1"/>
    <col min="10265" max="10265" width="2.875" style="21" customWidth="1"/>
    <col min="10266" max="10286" width="2.625" style="21" customWidth="1"/>
    <col min="10287" max="10496" width="7.5" style="21"/>
    <col min="10497" max="10520" width="2.625" style="21" customWidth="1"/>
    <col min="10521" max="10521" width="2.875" style="21" customWidth="1"/>
    <col min="10522" max="10542" width="2.625" style="21" customWidth="1"/>
    <col min="10543" max="10752" width="7.5" style="21"/>
    <col min="10753" max="10776" width="2.625" style="21" customWidth="1"/>
    <col min="10777" max="10777" width="2.875" style="21" customWidth="1"/>
    <col min="10778" max="10798" width="2.625" style="21" customWidth="1"/>
    <col min="10799" max="11008" width="7.5" style="21"/>
    <col min="11009" max="11032" width="2.625" style="21" customWidth="1"/>
    <col min="11033" max="11033" width="2.875" style="21" customWidth="1"/>
    <col min="11034" max="11054" width="2.625" style="21" customWidth="1"/>
    <col min="11055" max="11264" width="7.5" style="21"/>
    <col min="11265" max="11288" width="2.625" style="21" customWidth="1"/>
    <col min="11289" max="11289" width="2.875" style="21" customWidth="1"/>
    <col min="11290" max="11310" width="2.625" style="21" customWidth="1"/>
    <col min="11311" max="11520" width="7.5" style="21"/>
    <col min="11521" max="11544" width="2.625" style="21" customWidth="1"/>
    <col min="11545" max="11545" width="2.875" style="21" customWidth="1"/>
    <col min="11546" max="11566" width="2.625" style="21" customWidth="1"/>
    <col min="11567" max="11776" width="7.5" style="21"/>
    <col min="11777" max="11800" width="2.625" style="21" customWidth="1"/>
    <col min="11801" max="11801" width="2.875" style="21" customWidth="1"/>
    <col min="11802" max="11822" width="2.625" style="21" customWidth="1"/>
    <col min="11823" max="12032" width="7.5" style="21"/>
    <col min="12033" max="12056" width="2.625" style="21" customWidth="1"/>
    <col min="12057" max="12057" width="2.875" style="21" customWidth="1"/>
    <col min="12058" max="12078" width="2.625" style="21" customWidth="1"/>
    <col min="12079" max="12288" width="7.5" style="21"/>
    <col min="12289" max="12312" width="2.625" style="21" customWidth="1"/>
    <col min="12313" max="12313" width="2.875" style="21" customWidth="1"/>
    <col min="12314" max="12334" width="2.625" style="21" customWidth="1"/>
    <col min="12335" max="12544" width="7.5" style="21"/>
    <col min="12545" max="12568" width="2.625" style="21" customWidth="1"/>
    <col min="12569" max="12569" width="2.875" style="21" customWidth="1"/>
    <col min="12570" max="12590" width="2.625" style="21" customWidth="1"/>
    <col min="12591" max="12800" width="7.5" style="21"/>
    <col min="12801" max="12824" width="2.625" style="21" customWidth="1"/>
    <col min="12825" max="12825" width="2.875" style="21" customWidth="1"/>
    <col min="12826" max="12846" width="2.625" style="21" customWidth="1"/>
    <col min="12847" max="13056" width="7.5" style="21"/>
    <col min="13057" max="13080" width="2.625" style="21" customWidth="1"/>
    <col min="13081" max="13081" width="2.875" style="21" customWidth="1"/>
    <col min="13082" max="13102" width="2.625" style="21" customWidth="1"/>
    <col min="13103" max="13312" width="7.5" style="21"/>
    <col min="13313" max="13336" width="2.625" style="21" customWidth="1"/>
    <col min="13337" max="13337" width="2.875" style="21" customWidth="1"/>
    <col min="13338" max="13358" width="2.625" style="21" customWidth="1"/>
    <col min="13359" max="13568" width="7.5" style="21"/>
    <col min="13569" max="13592" width="2.625" style="21" customWidth="1"/>
    <col min="13593" max="13593" width="2.875" style="21" customWidth="1"/>
    <col min="13594" max="13614" width="2.625" style="21" customWidth="1"/>
    <col min="13615" max="13824" width="7.5" style="21"/>
    <col min="13825" max="13848" width="2.625" style="21" customWidth="1"/>
    <col min="13849" max="13849" width="2.875" style="21" customWidth="1"/>
    <col min="13850" max="13870" width="2.625" style="21" customWidth="1"/>
    <col min="13871" max="14080" width="7.5" style="21"/>
    <col min="14081" max="14104" width="2.625" style="21" customWidth="1"/>
    <col min="14105" max="14105" width="2.875" style="21" customWidth="1"/>
    <col min="14106" max="14126" width="2.625" style="21" customWidth="1"/>
    <col min="14127" max="14336" width="7.5" style="21"/>
    <col min="14337" max="14360" width="2.625" style="21" customWidth="1"/>
    <col min="14361" max="14361" width="2.875" style="21" customWidth="1"/>
    <col min="14362" max="14382" width="2.625" style="21" customWidth="1"/>
    <col min="14383" max="14592" width="7.5" style="21"/>
    <col min="14593" max="14616" width="2.625" style="21" customWidth="1"/>
    <col min="14617" max="14617" width="2.875" style="21" customWidth="1"/>
    <col min="14618" max="14638" width="2.625" style="21" customWidth="1"/>
    <col min="14639" max="14848" width="7.5" style="21"/>
    <col min="14849" max="14872" width="2.625" style="21" customWidth="1"/>
    <col min="14873" max="14873" width="2.875" style="21" customWidth="1"/>
    <col min="14874" max="14894" width="2.625" style="21" customWidth="1"/>
    <col min="14895" max="15104" width="7.5" style="21"/>
    <col min="15105" max="15128" width="2.625" style="21" customWidth="1"/>
    <col min="15129" max="15129" width="2.875" style="21" customWidth="1"/>
    <col min="15130" max="15150" width="2.625" style="21" customWidth="1"/>
    <col min="15151" max="15360" width="7.5" style="21"/>
    <col min="15361" max="15384" width="2.625" style="21" customWidth="1"/>
    <col min="15385" max="15385" width="2.875" style="21" customWidth="1"/>
    <col min="15386" max="15406" width="2.625" style="21" customWidth="1"/>
    <col min="15407" max="15616" width="7.5" style="21"/>
    <col min="15617" max="15640" width="2.625" style="21" customWidth="1"/>
    <col min="15641" max="15641" width="2.875" style="21" customWidth="1"/>
    <col min="15642" max="15662" width="2.625" style="21" customWidth="1"/>
    <col min="15663" max="15872" width="7.5" style="21"/>
    <col min="15873" max="15896" width="2.625" style="21" customWidth="1"/>
    <col min="15897" max="15897" width="2.875" style="21" customWidth="1"/>
    <col min="15898" max="15918" width="2.625" style="21" customWidth="1"/>
    <col min="15919" max="16128" width="7.5" style="21"/>
    <col min="16129" max="16152" width="2.625" style="21" customWidth="1"/>
    <col min="16153" max="16153" width="2.875" style="21" customWidth="1"/>
    <col min="16154" max="16174" width="2.625" style="21" customWidth="1"/>
    <col min="16175" max="16384" width="7.5" style="21"/>
  </cols>
  <sheetData>
    <row r="1" spans="1:35">
      <c r="Z1" s="20" t="s">
        <v>22</v>
      </c>
    </row>
    <row r="2" spans="1:35" s="23" customFormat="1" ht="37.5" customHeight="1">
      <c r="A2" s="134" t="s">
        <v>125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22"/>
      <c r="AB2" s="22"/>
      <c r="AC2" s="21"/>
      <c r="AD2" s="22"/>
      <c r="AE2" s="22"/>
      <c r="AF2" s="22"/>
      <c r="AG2" s="22"/>
      <c r="AH2" s="22"/>
    </row>
    <row r="3" spans="1:35" ht="21.75" customHeight="1">
      <c r="S3" s="135" t="s">
        <v>2</v>
      </c>
      <c r="T3" s="135"/>
      <c r="U3" s="24">
        <v>5</v>
      </c>
      <c r="V3" s="19" t="s">
        <v>8</v>
      </c>
      <c r="W3" s="90">
        <v>5</v>
      </c>
      <c r="X3" s="19" t="s">
        <v>7</v>
      </c>
      <c r="Y3" s="90">
        <v>10</v>
      </c>
      <c r="Z3" s="19" t="s">
        <v>19</v>
      </c>
    </row>
    <row r="4" spans="1:35">
      <c r="A4" s="19" t="s">
        <v>20</v>
      </c>
    </row>
    <row r="5" spans="1:35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  <c r="AE5" s="27"/>
    </row>
    <row r="6" spans="1:35" ht="52.5" customHeight="1">
      <c r="A6" s="136" t="s">
        <v>131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B6" s="27"/>
      <c r="AC6" s="27"/>
      <c r="AD6" s="27"/>
      <c r="AE6" s="27"/>
      <c r="AF6" s="27"/>
      <c r="AG6" s="27"/>
      <c r="AH6" s="27"/>
    </row>
    <row r="7" spans="1:35" ht="15" customHeight="1">
      <c r="A7" s="137" t="s">
        <v>3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27"/>
      <c r="AB7" s="27"/>
      <c r="AC7" s="27"/>
      <c r="AD7" s="27"/>
      <c r="AE7" s="27"/>
      <c r="AF7" s="27"/>
      <c r="AG7" s="27"/>
      <c r="AH7" s="27"/>
    </row>
    <row r="8" spans="1:35" ht="8.25" customHeight="1"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35" ht="30.95" customHeight="1">
      <c r="A9" s="138" t="s">
        <v>71</v>
      </c>
      <c r="B9" s="139"/>
      <c r="C9" s="140"/>
      <c r="D9" s="146" t="s">
        <v>70</v>
      </c>
      <c r="E9" s="146"/>
      <c r="F9" s="147"/>
      <c r="G9" s="428" t="s">
        <v>112</v>
      </c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9"/>
      <c r="W9" s="430" t="s">
        <v>83</v>
      </c>
      <c r="X9" s="431"/>
      <c r="Y9" s="431"/>
      <c r="Z9" s="432"/>
    </row>
    <row r="10" spans="1:35" ht="30.95" customHeight="1">
      <c r="A10" s="141"/>
      <c r="B10" s="137"/>
      <c r="C10" s="142"/>
      <c r="D10" s="159" t="s">
        <v>73</v>
      </c>
      <c r="E10" s="159"/>
      <c r="F10" s="160"/>
      <c r="G10" s="439" t="s">
        <v>111</v>
      </c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40"/>
      <c r="W10" s="433"/>
      <c r="X10" s="434"/>
      <c r="Y10" s="434"/>
      <c r="Z10" s="435"/>
    </row>
    <row r="11" spans="1:35" ht="30.95" customHeight="1">
      <c r="A11" s="143"/>
      <c r="B11" s="144"/>
      <c r="C11" s="145"/>
      <c r="D11" s="165" t="s">
        <v>84</v>
      </c>
      <c r="E11" s="165"/>
      <c r="F11" s="166"/>
      <c r="G11" s="425" t="s">
        <v>98</v>
      </c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U11" s="425"/>
      <c r="V11" s="426"/>
      <c r="W11" s="436"/>
      <c r="X11" s="437"/>
      <c r="Y11" s="437"/>
      <c r="Z11" s="438"/>
    </row>
    <row r="12" spans="1:35" s="1" customFormat="1" ht="30" customHeight="1">
      <c r="A12" s="248" t="s">
        <v>75</v>
      </c>
      <c r="B12" s="249"/>
      <c r="C12" s="250"/>
      <c r="D12" s="421">
        <v>1999</v>
      </c>
      <c r="E12" s="421"/>
      <c r="F12" s="421"/>
      <c r="G12" s="30" t="s">
        <v>1</v>
      </c>
      <c r="H12" s="421">
        <v>5</v>
      </c>
      <c r="I12" s="421"/>
      <c r="J12" s="31" t="s">
        <v>24</v>
      </c>
      <c r="K12" s="427">
        <v>10</v>
      </c>
      <c r="L12" s="427"/>
      <c r="M12" s="32" t="s">
        <v>23</v>
      </c>
      <c r="N12" s="31" t="s">
        <v>80</v>
      </c>
      <c r="O12" s="33"/>
      <c r="P12" s="34"/>
      <c r="Q12" s="34"/>
      <c r="R12" s="34"/>
      <c r="S12" s="34"/>
      <c r="T12" s="35">
        <v>23</v>
      </c>
      <c r="U12" s="36" t="s">
        <v>74</v>
      </c>
      <c r="V12" s="163" t="s">
        <v>51</v>
      </c>
      <c r="W12" s="164"/>
      <c r="X12" s="441" t="s">
        <v>30</v>
      </c>
      <c r="Y12" s="441"/>
      <c r="Z12" s="442"/>
      <c r="AA12" s="37"/>
      <c r="AB12" s="38"/>
      <c r="AC12" s="38"/>
      <c r="AD12" s="38"/>
      <c r="AE12" s="38"/>
      <c r="AF12" s="39"/>
      <c r="AG12" s="39"/>
      <c r="AH12" s="39"/>
      <c r="AI12" s="39"/>
    </row>
    <row r="13" spans="1:35" s="1" customFormat="1" ht="30" customHeight="1">
      <c r="A13" s="287" t="s">
        <v>110</v>
      </c>
      <c r="B13" s="288"/>
      <c r="C13" s="423"/>
      <c r="D13" s="421" t="s">
        <v>139</v>
      </c>
      <c r="E13" s="421"/>
      <c r="F13" s="421"/>
      <c r="G13" s="421"/>
      <c r="H13" s="422"/>
      <c r="I13" s="287" t="s">
        <v>86</v>
      </c>
      <c r="J13" s="288"/>
      <c r="K13" s="418" t="s">
        <v>134</v>
      </c>
      <c r="L13" s="418"/>
      <c r="M13" s="418"/>
      <c r="N13" s="418"/>
      <c r="O13" s="419"/>
      <c r="P13" s="287" t="s">
        <v>87</v>
      </c>
      <c r="Q13" s="288"/>
      <c r="R13" s="420"/>
      <c r="S13" s="420"/>
      <c r="T13" s="91" t="s">
        <v>1</v>
      </c>
      <c r="U13" s="420"/>
      <c r="V13" s="420"/>
      <c r="W13" s="91" t="s">
        <v>24</v>
      </c>
      <c r="X13" s="420"/>
      <c r="Y13" s="420"/>
      <c r="Z13" s="92" t="s">
        <v>23</v>
      </c>
      <c r="AA13" s="41"/>
      <c r="AB13" s="42"/>
      <c r="AC13" s="42"/>
      <c r="AD13" s="42"/>
    </row>
    <row r="14" spans="1:35" ht="15" customHeight="1">
      <c r="A14" s="138" t="s">
        <v>132</v>
      </c>
      <c r="B14" s="139"/>
      <c r="C14" s="140"/>
      <c r="D14" s="178" t="s">
        <v>66</v>
      </c>
      <c r="E14" s="178"/>
      <c r="F14" s="178"/>
      <c r="G14" s="178"/>
      <c r="H14" s="178"/>
      <c r="I14" s="178"/>
      <c r="J14" s="178"/>
      <c r="K14" s="179" t="s">
        <v>4</v>
      </c>
      <c r="L14" s="180"/>
      <c r="M14" s="180"/>
      <c r="N14" s="180"/>
      <c r="O14" s="180"/>
      <c r="P14" s="180"/>
      <c r="Q14" s="180"/>
      <c r="R14" s="180"/>
      <c r="S14" s="179" t="s">
        <v>72</v>
      </c>
      <c r="T14" s="180"/>
      <c r="U14" s="180"/>
      <c r="V14" s="180"/>
      <c r="W14" s="180"/>
      <c r="X14" s="180"/>
      <c r="Y14" s="180"/>
      <c r="Z14" s="181"/>
    </row>
    <row r="15" spans="1:35" ht="37.5" customHeight="1">
      <c r="A15" s="141"/>
      <c r="B15" s="137"/>
      <c r="C15" s="142"/>
      <c r="D15" s="412" t="s">
        <v>107</v>
      </c>
      <c r="E15" s="412"/>
      <c r="F15" s="412"/>
      <c r="G15" s="412"/>
      <c r="H15" s="412"/>
      <c r="I15" s="412"/>
      <c r="J15" s="412"/>
      <c r="K15" s="413" t="s">
        <v>99</v>
      </c>
      <c r="L15" s="414"/>
      <c r="M15" s="414"/>
      <c r="N15" s="414"/>
      <c r="O15" s="414"/>
      <c r="P15" s="414"/>
      <c r="Q15" s="414"/>
      <c r="R15" s="414"/>
      <c r="S15" s="415" t="s">
        <v>142</v>
      </c>
      <c r="T15" s="416"/>
      <c r="U15" s="416"/>
      <c r="V15" s="416"/>
      <c r="W15" s="416"/>
      <c r="X15" s="416"/>
      <c r="Y15" s="416"/>
      <c r="Z15" s="417"/>
    </row>
    <row r="16" spans="1:35" ht="16.5" customHeight="1">
      <c r="A16" s="141"/>
      <c r="B16" s="137"/>
      <c r="C16" s="142"/>
      <c r="D16" s="185" t="s">
        <v>45</v>
      </c>
      <c r="E16" s="185"/>
      <c r="F16" s="185"/>
      <c r="G16" s="185"/>
      <c r="H16" s="185"/>
      <c r="I16" s="185"/>
      <c r="J16" s="185"/>
      <c r="K16" s="186" t="s">
        <v>46</v>
      </c>
      <c r="L16" s="187"/>
      <c r="M16" s="187"/>
      <c r="N16" s="187"/>
      <c r="O16" s="188" t="s">
        <v>67</v>
      </c>
      <c r="P16" s="189"/>
      <c r="Q16" s="189"/>
      <c r="R16" s="189"/>
      <c r="S16" s="189"/>
      <c r="T16" s="189"/>
      <c r="U16" s="190" t="s">
        <v>68</v>
      </c>
      <c r="V16" s="191"/>
      <c r="W16" s="191"/>
      <c r="X16" s="191"/>
      <c r="Y16" s="191"/>
      <c r="Z16" s="192"/>
      <c r="AA16" s="44"/>
      <c r="AB16" s="45"/>
      <c r="AC16" s="45"/>
      <c r="AD16" s="45"/>
    </row>
    <row r="17" spans="1:38" ht="32.25" customHeight="1">
      <c r="A17" s="143"/>
      <c r="B17" s="144"/>
      <c r="C17" s="145"/>
      <c r="D17" s="407" t="s">
        <v>31</v>
      </c>
      <c r="E17" s="407"/>
      <c r="F17" s="407"/>
      <c r="G17" s="407"/>
      <c r="H17" s="407"/>
      <c r="I17" s="407"/>
      <c r="J17" s="407"/>
      <c r="K17" s="408">
        <v>2</v>
      </c>
      <c r="L17" s="409"/>
      <c r="M17" s="165" t="s">
        <v>69</v>
      </c>
      <c r="N17" s="165"/>
      <c r="O17" s="408">
        <v>2022</v>
      </c>
      <c r="P17" s="409"/>
      <c r="Q17" s="409"/>
      <c r="R17" s="46" t="s">
        <v>1</v>
      </c>
      <c r="S17" s="93">
        <v>4</v>
      </c>
      <c r="T17" s="47" t="s">
        <v>65</v>
      </c>
      <c r="U17" s="410">
        <v>2024</v>
      </c>
      <c r="V17" s="411"/>
      <c r="W17" s="411"/>
      <c r="X17" s="47" t="s">
        <v>1</v>
      </c>
      <c r="Y17" s="94">
        <v>3</v>
      </c>
      <c r="Z17" s="48" t="s">
        <v>24</v>
      </c>
      <c r="AA17" s="44"/>
      <c r="AC17" s="45"/>
    </row>
    <row r="18" spans="1:38" s="1" customFormat="1" ht="31.5" customHeight="1">
      <c r="A18" s="195" t="s">
        <v>126</v>
      </c>
      <c r="B18" s="196"/>
      <c r="C18" s="197"/>
      <c r="D18" s="424" t="s">
        <v>128</v>
      </c>
      <c r="E18" s="421"/>
      <c r="F18" s="421"/>
      <c r="G18" s="421"/>
      <c r="H18" s="421"/>
      <c r="I18" s="421"/>
      <c r="J18" s="422"/>
      <c r="K18" s="49"/>
      <c r="L18" s="49"/>
      <c r="M18" s="49"/>
      <c r="N18" s="50"/>
      <c r="O18" s="50"/>
      <c r="P18" s="51"/>
      <c r="Q18" s="43"/>
      <c r="R18" s="43"/>
      <c r="S18" s="43"/>
      <c r="T18" s="43"/>
      <c r="U18" s="193" t="s">
        <v>120</v>
      </c>
      <c r="V18" s="194"/>
      <c r="W18" s="194"/>
      <c r="X18" s="194"/>
      <c r="Y18" s="194"/>
      <c r="Z18" s="95"/>
    </row>
    <row r="19" spans="1:38" s="1" customFormat="1" ht="24" customHeight="1">
      <c r="A19" s="199" t="s">
        <v>133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</row>
    <row r="20" spans="1:38" s="1" customFormat="1" ht="42.75" customHeight="1">
      <c r="A20" s="172" t="s">
        <v>85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4"/>
      <c r="N20" s="163" t="s">
        <v>79</v>
      </c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64"/>
    </row>
    <row r="21" spans="1:38" s="1" customFormat="1" ht="27" customHeight="1">
      <c r="A21" s="176" t="s">
        <v>40</v>
      </c>
      <c r="B21" s="177"/>
      <c r="C21" s="177"/>
      <c r="D21" s="177"/>
      <c r="E21" s="177"/>
      <c r="F21" s="177"/>
      <c r="G21" s="177"/>
      <c r="H21" s="405">
        <v>100000</v>
      </c>
      <c r="I21" s="406"/>
      <c r="J21" s="406"/>
      <c r="K21" s="406"/>
      <c r="L21" s="406"/>
      <c r="M21" s="52" t="s">
        <v>17</v>
      </c>
      <c r="N21" s="176" t="s">
        <v>36</v>
      </c>
      <c r="O21" s="177"/>
      <c r="P21" s="177"/>
      <c r="Q21" s="177"/>
      <c r="R21" s="177"/>
      <c r="S21" s="177"/>
      <c r="T21" s="177"/>
      <c r="U21" s="405">
        <v>30000</v>
      </c>
      <c r="V21" s="406"/>
      <c r="W21" s="406"/>
      <c r="X21" s="406"/>
      <c r="Y21" s="406"/>
      <c r="Z21" s="52" t="s">
        <v>17</v>
      </c>
    </row>
    <row r="22" spans="1:38" s="53" customFormat="1" ht="27" customHeight="1">
      <c r="A22" s="176" t="s">
        <v>32</v>
      </c>
      <c r="B22" s="177"/>
      <c r="C22" s="177"/>
      <c r="D22" s="177"/>
      <c r="E22" s="177"/>
      <c r="F22" s="177"/>
      <c r="G22" s="200"/>
      <c r="H22" s="401">
        <v>20000</v>
      </c>
      <c r="I22" s="402"/>
      <c r="J22" s="402"/>
      <c r="K22" s="402"/>
      <c r="L22" s="402"/>
      <c r="M22" s="52" t="s">
        <v>17</v>
      </c>
      <c r="N22" s="203" t="s">
        <v>54</v>
      </c>
      <c r="O22" s="204"/>
      <c r="P22" s="204"/>
      <c r="Q22" s="204"/>
      <c r="R22" s="204"/>
      <c r="S22" s="204"/>
      <c r="T22" s="204"/>
      <c r="U22" s="403">
        <v>0</v>
      </c>
      <c r="V22" s="404"/>
      <c r="W22" s="404"/>
      <c r="X22" s="404"/>
      <c r="Y22" s="404"/>
      <c r="Z22" s="52" t="s">
        <v>17</v>
      </c>
    </row>
    <row r="23" spans="1:38" s="53" customFormat="1" ht="27" customHeight="1">
      <c r="A23" s="176" t="s">
        <v>33</v>
      </c>
      <c r="B23" s="177"/>
      <c r="C23" s="177"/>
      <c r="D23" s="177"/>
      <c r="E23" s="177"/>
      <c r="F23" s="177"/>
      <c r="G23" s="200"/>
      <c r="H23" s="401">
        <v>0</v>
      </c>
      <c r="I23" s="402"/>
      <c r="J23" s="402"/>
      <c r="K23" s="402"/>
      <c r="L23" s="402"/>
      <c r="M23" s="52" t="s">
        <v>17</v>
      </c>
      <c r="N23" s="203" t="s">
        <v>55</v>
      </c>
      <c r="O23" s="204"/>
      <c r="P23" s="204"/>
      <c r="Q23" s="204"/>
      <c r="R23" s="204"/>
      <c r="S23" s="204"/>
      <c r="T23" s="204"/>
      <c r="U23" s="403">
        <v>10000</v>
      </c>
      <c r="V23" s="404"/>
      <c r="W23" s="404"/>
      <c r="X23" s="404"/>
      <c r="Y23" s="404"/>
      <c r="Z23" s="52" t="s">
        <v>17</v>
      </c>
    </row>
    <row r="24" spans="1:38" s="53" customFormat="1" ht="27" customHeight="1">
      <c r="A24" s="176" t="s">
        <v>34</v>
      </c>
      <c r="B24" s="177"/>
      <c r="C24" s="177"/>
      <c r="D24" s="177"/>
      <c r="E24" s="177"/>
      <c r="F24" s="177"/>
      <c r="G24" s="200"/>
      <c r="H24" s="403">
        <v>20000</v>
      </c>
      <c r="I24" s="404"/>
      <c r="J24" s="404"/>
      <c r="K24" s="404"/>
      <c r="L24" s="404"/>
      <c r="M24" s="52" t="s">
        <v>17</v>
      </c>
      <c r="N24" s="203" t="s">
        <v>56</v>
      </c>
      <c r="O24" s="204"/>
      <c r="P24" s="204"/>
      <c r="Q24" s="204"/>
      <c r="R24" s="204"/>
      <c r="S24" s="204"/>
      <c r="T24" s="237"/>
      <c r="U24" s="403">
        <v>20000</v>
      </c>
      <c r="V24" s="404"/>
      <c r="W24" s="404"/>
      <c r="X24" s="404"/>
      <c r="Y24" s="404"/>
      <c r="Z24" s="52" t="s">
        <v>17</v>
      </c>
      <c r="AB24" s="21"/>
    </row>
    <row r="25" spans="1:38" s="53" customFormat="1" ht="27" customHeight="1">
      <c r="A25" s="176" t="s">
        <v>35</v>
      </c>
      <c r="B25" s="177"/>
      <c r="C25" s="177"/>
      <c r="D25" s="177"/>
      <c r="E25" s="177"/>
      <c r="F25" s="177"/>
      <c r="G25" s="200"/>
      <c r="H25" s="403">
        <v>0</v>
      </c>
      <c r="I25" s="404"/>
      <c r="J25" s="404"/>
      <c r="K25" s="404"/>
      <c r="L25" s="404"/>
      <c r="M25" s="52" t="s">
        <v>17</v>
      </c>
      <c r="N25" s="203" t="s">
        <v>57</v>
      </c>
      <c r="O25" s="204"/>
      <c r="P25" s="204"/>
      <c r="Q25" s="204"/>
      <c r="R25" s="204"/>
      <c r="S25" s="204"/>
      <c r="T25" s="237"/>
      <c r="U25" s="403">
        <v>50000</v>
      </c>
      <c r="V25" s="404"/>
      <c r="W25" s="404"/>
      <c r="X25" s="404"/>
      <c r="Y25" s="404"/>
      <c r="Z25" s="52" t="s">
        <v>17</v>
      </c>
    </row>
    <row r="26" spans="1:38" s="53" customFormat="1" ht="27" customHeight="1">
      <c r="A26" s="176" t="s">
        <v>141</v>
      </c>
      <c r="B26" s="177"/>
      <c r="C26" s="177"/>
      <c r="D26" s="177"/>
      <c r="E26" s="177"/>
      <c r="F26" s="177"/>
      <c r="G26" s="177"/>
      <c r="H26" s="401">
        <v>0</v>
      </c>
      <c r="I26" s="402"/>
      <c r="J26" s="402"/>
      <c r="K26" s="402"/>
      <c r="L26" s="402"/>
      <c r="M26" s="52" t="s">
        <v>17</v>
      </c>
      <c r="N26" s="176" t="s">
        <v>58</v>
      </c>
      <c r="O26" s="177"/>
      <c r="P26" s="177"/>
      <c r="Q26" s="177"/>
      <c r="R26" s="177"/>
      <c r="S26" s="177"/>
      <c r="T26" s="200"/>
      <c r="U26" s="403">
        <v>30000</v>
      </c>
      <c r="V26" s="404"/>
      <c r="W26" s="404"/>
      <c r="X26" s="404"/>
      <c r="Y26" s="404"/>
      <c r="Z26" s="52" t="s">
        <v>17</v>
      </c>
    </row>
    <row r="27" spans="1:38" s="53" customFormat="1" ht="27" customHeight="1">
      <c r="A27" s="163" t="s">
        <v>60</v>
      </c>
      <c r="B27" s="175"/>
      <c r="C27" s="175"/>
      <c r="D27" s="175"/>
      <c r="E27" s="175"/>
      <c r="F27" s="175"/>
      <c r="G27" s="175"/>
      <c r="H27" s="238">
        <f>SUM(H21:L26)</f>
        <v>140000</v>
      </c>
      <c r="I27" s="239"/>
      <c r="J27" s="239"/>
      <c r="K27" s="239"/>
      <c r="L27" s="239"/>
      <c r="M27" s="52" t="s">
        <v>17</v>
      </c>
      <c r="N27" s="172" t="s">
        <v>59</v>
      </c>
      <c r="O27" s="173"/>
      <c r="P27" s="173"/>
      <c r="Q27" s="173"/>
      <c r="R27" s="173"/>
      <c r="S27" s="173"/>
      <c r="T27" s="173"/>
      <c r="U27" s="240">
        <f>(U21+U23+U24+U25+U26)-U22</f>
        <v>140000</v>
      </c>
      <c r="V27" s="241"/>
      <c r="W27" s="241"/>
      <c r="X27" s="241"/>
      <c r="Y27" s="241"/>
      <c r="Z27" s="52" t="s">
        <v>17</v>
      </c>
    </row>
    <row r="28" spans="1:38" s="53" customFormat="1" ht="27" customHeight="1">
      <c r="A28" s="273" t="s">
        <v>18</v>
      </c>
      <c r="B28" s="273"/>
      <c r="C28" s="273"/>
      <c r="D28" s="273"/>
      <c r="E28" s="273"/>
      <c r="F28" s="273"/>
      <c r="G28" s="273"/>
      <c r="H28" s="274">
        <f>H27-U27</f>
        <v>0</v>
      </c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5"/>
      <c r="Z28" s="52" t="s">
        <v>17</v>
      </c>
      <c r="AA28" s="54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259" t="s">
        <v>108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38" ht="42.75" customHeight="1">
      <c r="A30" s="395" t="s">
        <v>88</v>
      </c>
      <c r="B30" s="396"/>
      <c r="C30" s="396"/>
      <c r="D30" s="396"/>
      <c r="E30" s="396"/>
      <c r="F30" s="396"/>
      <c r="G30" s="396"/>
      <c r="H30" s="397"/>
      <c r="I30" s="395" t="s">
        <v>16</v>
      </c>
      <c r="J30" s="396"/>
      <c r="K30" s="396"/>
      <c r="L30" s="396"/>
      <c r="M30" s="397"/>
      <c r="N30" s="398" t="s">
        <v>43</v>
      </c>
      <c r="O30" s="396"/>
      <c r="P30" s="396"/>
      <c r="Q30" s="397"/>
      <c r="R30" s="398" t="s">
        <v>15</v>
      </c>
      <c r="S30" s="399"/>
      <c r="T30" s="399"/>
      <c r="U30" s="399"/>
      <c r="V30" s="399"/>
      <c r="W30" s="400"/>
      <c r="X30" s="398" t="s">
        <v>14</v>
      </c>
      <c r="Y30" s="399"/>
      <c r="Z30" s="400"/>
      <c r="AA30" s="56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</row>
    <row r="31" spans="1:38" ht="18" customHeight="1">
      <c r="A31" s="369" t="s">
        <v>100</v>
      </c>
      <c r="B31" s="370"/>
      <c r="C31" s="370"/>
      <c r="D31" s="370"/>
      <c r="E31" s="370"/>
      <c r="F31" s="370"/>
      <c r="G31" s="370"/>
      <c r="H31" s="371"/>
      <c r="I31" s="375" t="s">
        <v>101</v>
      </c>
      <c r="J31" s="376"/>
      <c r="K31" s="376"/>
      <c r="L31" s="376"/>
      <c r="M31" s="377"/>
      <c r="N31" s="381">
        <v>20000</v>
      </c>
      <c r="O31" s="382"/>
      <c r="P31" s="382"/>
      <c r="Q31" s="355" t="s">
        <v>13</v>
      </c>
      <c r="R31" s="385">
        <v>2023</v>
      </c>
      <c r="S31" s="386"/>
      <c r="T31" s="97" t="s">
        <v>8</v>
      </c>
      <c r="U31" s="96">
        <v>4</v>
      </c>
      <c r="V31" s="97" t="s">
        <v>7</v>
      </c>
      <c r="W31" s="98" t="s">
        <v>9</v>
      </c>
      <c r="X31" s="387" t="s">
        <v>27</v>
      </c>
      <c r="Y31" s="388"/>
      <c r="Z31" s="389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</row>
    <row r="32" spans="1:38" ht="18" customHeight="1">
      <c r="A32" s="372"/>
      <c r="B32" s="373"/>
      <c r="C32" s="373"/>
      <c r="D32" s="373"/>
      <c r="E32" s="373"/>
      <c r="F32" s="373"/>
      <c r="G32" s="373"/>
      <c r="H32" s="374"/>
      <c r="I32" s="378"/>
      <c r="J32" s="379"/>
      <c r="K32" s="379"/>
      <c r="L32" s="379"/>
      <c r="M32" s="380"/>
      <c r="N32" s="383"/>
      <c r="O32" s="384"/>
      <c r="P32" s="384"/>
      <c r="Q32" s="356"/>
      <c r="R32" s="393">
        <v>2024</v>
      </c>
      <c r="S32" s="394"/>
      <c r="T32" s="100" t="s">
        <v>8</v>
      </c>
      <c r="U32" s="99">
        <v>3</v>
      </c>
      <c r="V32" s="100" t="s">
        <v>7</v>
      </c>
      <c r="W32" s="101" t="s">
        <v>6</v>
      </c>
      <c r="X32" s="390"/>
      <c r="Y32" s="391"/>
      <c r="Z32" s="39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</row>
    <row r="33" spans="1:38" ht="18" customHeight="1">
      <c r="A33" s="339"/>
      <c r="B33" s="340"/>
      <c r="C33" s="340"/>
      <c r="D33" s="340"/>
      <c r="E33" s="340"/>
      <c r="F33" s="340"/>
      <c r="G33" s="340"/>
      <c r="H33" s="341"/>
      <c r="I33" s="345"/>
      <c r="J33" s="346"/>
      <c r="K33" s="346"/>
      <c r="L33" s="346"/>
      <c r="M33" s="347"/>
      <c r="N33" s="351"/>
      <c r="O33" s="352"/>
      <c r="P33" s="352"/>
      <c r="Q33" s="355" t="s">
        <v>13</v>
      </c>
      <c r="R33" s="367"/>
      <c r="S33" s="368"/>
      <c r="T33" s="97" t="s">
        <v>8</v>
      </c>
      <c r="U33" s="102"/>
      <c r="V33" s="97" t="s">
        <v>7</v>
      </c>
      <c r="W33" s="98" t="s">
        <v>9</v>
      </c>
      <c r="X33" s="359"/>
      <c r="Y33" s="360"/>
      <c r="Z33" s="361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1:38" ht="18" customHeight="1">
      <c r="A34" s="342"/>
      <c r="B34" s="343"/>
      <c r="C34" s="343"/>
      <c r="D34" s="343"/>
      <c r="E34" s="343"/>
      <c r="F34" s="343"/>
      <c r="G34" s="343"/>
      <c r="H34" s="344"/>
      <c r="I34" s="348"/>
      <c r="J34" s="349"/>
      <c r="K34" s="349"/>
      <c r="L34" s="349"/>
      <c r="M34" s="350"/>
      <c r="N34" s="353"/>
      <c r="O34" s="354"/>
      <c r="P34" s="354"/>
      <c r="Q34" s="356"/>
      <c r="R34" s="365"/>
      <c r="S34" s="366"/>
      <c r="T34" s="100" t="s">
        <v>8</v>
      </c>
      <c r="U34" s="103"/>
      <c r="V34" s="100" t="s">
        <v>7</v>
      </c>
      <c r="W34" s="101" t="s">
        <v>6</v>
      </c>
      <c r="X34" s="362"/>
      <c r="Y34" s="363"/>
      <c r="Z34" s="364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1:38" ht="18" customHeight="1">
      <c r="A35" s="339"/>
      <c r="B35" s="340"/>
      <c r="C35" s="340"/>
      <c r="D35" s="340"/>
      <c r="E35" s="340"/>
      <c r="F35" s="340"/>
      <c r="G35" s="340"/>
      <c r="H35" s="341"/>
      <c r="I35" s="345"/>
      <c r="J35" s="346"/>
      <c r="K35" s="346"/>
      <c r="L35" s="346"/>
      <c r="M35" s="347"/>
      <c r="N35" s="351"/>
      <c r="O35" s="352"/>
      <c r="P35" s="352"/>
      <c r="Q35" s="355" t="s">
        <v>13</v>
      </c>
      <c r="R35" s="357"/>
      <c r="S35" s="358"/>
      <c r="T35" s="105" t="s">
        <v>8</v>
      </c>
      <c r="U35" s="104"/>
      <c r="V35" s="105" t="s">
        <v>7</v>
      </c>
      <c r="W35" s="106" t="s">
        <v>9</v>
      </c>
      <c r="X35" s="359"/>
      <c r="Y35" s="360"/>
      <c r="Z35" s="361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1:38" ht="18" customHeight="1">
      <c r="A36" s="342"/>
      <c r="B36" s="343"/>
      <c r="C36" s="343"/>
      <c r="D36" s="343"/>
      <c r="E36" s="343"/>
      <c r="F36" s="343"/>
      <c r="G36" s="343"/>
      <c r="H36" s="344"/>
      <c r="I36" s="348"/>
      <c r="J36" s="349"/>
      <c r="K36" s="349"/>
      <c r="L36" s="349"/>
      <c r="M36" s="350"/>
      <c r="N36" s="353"/>
      <c r="O36" s="354"/>
      <c r="P36" s="354"/>
      <c r="Q36" s="356"/>
      <c r="R36" s="365"/>
      <c r="S36" s="366"/>
      <c r="T36" s="100" t="s">
        <v>8</v>
      </c>
      <c r="U36" s="103"/>
      <c r="V36" s="100" t="s">
        <v>7</v>
      </c>
      <c r="W36" s="101" t="s">
        <v>6</v>
      </c>
      <c r="X36" s="362"/>
      <c r="Y36" s="363"/>
      <c r="Z36" s="364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1:38" ht="18" customHeight="1">
      <c r="A37" s="339"/>
      <c r="B37" s="340"/>
      <c r="C37" s="340"/>
      <c r="D37" s="340"/>
      <c r="E37" s="340"/>
      <c r="F37" s="340"/>
      <c r="G37" s="340"/>
      <c r="H37" s="341"/>
      <c r="I37" s="345"/>
      <c r="J37" s="346"/>
      <c r="K37" s="346"/>
      <c r="L37" s="346"/>
      <c r="M37" s="347"/>
      <c r="N37" s="351"/>
      <c r="O37" s="352"/>
      <c r="P37" s="352"/>
      <c r="Q37" s="355" t="s">
        <v>13</v>
      </c>
      <c r="R37" s="357"/>
      <c r="S37" s="358"/>
      <c r="T37" s="105" t="s">
        <v>8</v>
      </c>
      <c r="U37" s="104"/>
      <c r="V37" s="105" t="s">
        <v>7</v>
      </c>
      <c r="W37" s="106" t="s">
        <v>9</v>
      </c>
      <c r="X37" s="359"/>
      <c r="Y37" s="360"/>
      <c r="Z37" s="361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38" ht="18" customHeight="1">
      <c r="A38" s="342"/>
      <c r="B38" s="343"/>
      <c r="C38" s="343"/>
      <c r="D38" s="343"/>
      <c r="E38" s="343"/>
      <c r="F38" s="343"/>
      <c r="G38" s="343"/>
      <c r="H38" s="344"/>
      <c r="I38" s="348"/>
      <c r="J38" s="349"/>
      <c r="K38" s="349"/>
      <c r="L38" s="349"/>
      <c r="M38" s="350"/>
      <c r="N38" s="353"/>
      <c r="O38" s="354"/>
      <c r="P38" s="354"/>
      <c r="Q38" s="356"/>
      <c r="R38" s="365"/>
      <c r="S38" s="366"/>
      <c r="T38" s="100" t="s">
        <v>8</v>
      </c>
      <c r="U38" s="103"/>
      <c r="V38" s="100" t="s">
        <v>7</v>
      </c>
      <c r="W38" s="101" t="s">
        <v>6</v>
      </c>
      <c r="X38" s="362"/>
      <c r="Y38" s="363"/>
      <c r="Z38" s="364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1:38" ht="13.5" customHeight="1">
      <c r="A39" s="63"/>
      <c r="B39" s="63"/>
      <c r="C39" s="64"/>
      <c r="D39" s="64"/>
      <c r="E39" s="64"/>
      <c r="F39" s="64"/>
      <c r="G39" s="64"/>
      <c r="H39" s="64"/>
      <c r="I39" s="65"/>
      <c r="J39" s="65"/>
      <c r="K39" s="65"/>
      <c r="L39" s="65"/>
      <c r="M39" s="65"/>
      <c r="N39" s="66"/>
      <c r="O39" s="66"/>
      <c r="P39" s="66"/>
      <c r="Q39" s="63"/>
      <c r="R39" s="67"/>
      <c r="S39" s="67"/>
      <c r="T39" s="61"/>
      <c r="U39" s="67"/>
      <c r="V39" s="61"/>
      <c r="W39" s="68"/>
      <c r="X39" s="64"/>
      <c r="Y39" s="64"/>
      <c r="Z39" s="64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1:38" s="1" customFormat="1" ht="24" customHeight="1">
      <c r="A40" s="259" t="s">
        <v>138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</row>
    <row r="41" spans="1:38" s="1" customFormat="1" ht="30" customHeight="1">
      <c r="A41" s="123" t="s">
        <v>12</v>
      </c>
      <c r="B41" s="260"/>
      <c r="C41" s="123" t="s">
        <v>63</v>
      </c>
      <c r="D41" s="261"/>
      <c r="E41" s="261"/>
      <c r="F41" s="261"/>
      <c r="G41" s="261"/>
      <c r="H41" s="261"/>
      <c r="I41" s="261"/>
      <c r="J41" s="261"/>
      <c r="K41" s="262"/>
      <c r="L41" s="263" t="s">
        <v>11</v>
      </c>
      <c r="M41" s="261"/>
      <c r="N41" s="261"/>
      <c r="O41" s="261"/>
      <c r="P41" s="261"/>
      <c r="Q41" s="261"/>
      <c r="R41" s="261"/>
      <c r="S41" s="261"/>
      <c r="T41" s="262"/>
      <c r="U41" s="264" t="s">
        <v>10</v>
      </c>
      <c r="V41" s="264"/>
      <c r="W41" s="264"/>
      <c r="X41" s="264"/>
      <c r="Y41" s="264"/>
      <c r="Z41" s="264"/>
    </row>
    <row r="42" spans="1:38" s="1" customFormat="1" ht="15" customHeight="1">
      <c r="A42" s="337" t="s">
        <v>38</v>
      </c>
      <c r="B42" s="338"/>
      <c r="C42" s="321" t="s">
        <v>140</v>
      </c>
      <c r="D42" s="322"/>
      <c r="E42" s="322"/>
      <c r="F42" s="322"/>
      <c r="G42" s="322"/>
      <c r="H42" s="322"/>
      <c r="I42" s="322"/>
      <c r="J42" s="322"/>
      <c r="K42" s="323"/>
      <c r="L42" s="327" t="s">
        <v>147</v>
      </c>
      <c r="M42" s="328"/>
      <c r="N42" s="328"/>
      <c r="O42" s="328"/>
      <c r="P42" s="328"/>
      <c r="Q42" s="328"/>
      <c r="R42" s="328"/>
      <c r="S42" s="328"/>
      <c r="T42" s="329"/>
      <c r="U42" s="333">
        <v>2016</v>
      </c>
      <c r="V42" s="334"/>
      <c r="W42" s="70" t="s">
        <v>8</v>
      </c>
      <c r="X42" s="107">
        <v>3</v>
      </c>
      <c r="Y42" s="71" t="s">
        <v>7</v>
      </c>
      <c r="Z42" s="72" t="s">
        <v>9</v>
      </c>
    </row>
    <row r="43" spans="1:38" s="1" customFormat="1" ht="15" customHeight="1">
      <c r="A43" s="337"/>
      <c r="B43" s="338"/>
      <c r="C43" s="324"/>
      <c r="D43" s="325"/>
      <c r="E43" s="325"/>
      <c r="F43" s="325"/>
      <c r="G43" s="325"/>
      <c r="H43" s="325"/>
      <c r="I43" s="325"/>
      <c r="J43" s="325"/>
      <c r="K43" s="326"/>
      <c r="L43" s="330"/>
      <c r="M43" s="331"/>
      <c r="N43" s="331"/>
      <c r="O43" s="331"/>
      <c r="P43" s="331"/>
      <c r="Q43" s="331"/>
      <c r="R43" s="331"/>
      <c r="S43" s="331"/>
      <c r="T43" s="332"/>
      <c r="U43" s="335">
        <v>2018</v>
      </c>
      <c r="V43" s="336"/>
      <c r="W43" s="73" t="s">
        <v>8</v>
      </c>
      <c r="X43" s="108">
        <v>2</v>
      </c>
      <c r="Y43" s="74" t="s">
        <v>7</v>
      </c>
      <c r="Z43" s="75" t="s">
        <v>6</v>
      </c>
    </row>
    <row r="44" spans="1:38" s="1" customFormat="1" ht="15" customHeight="1">
      <c r="A44" s="319" t="s">
        <v>38</v>
      </c>
      <c r="B44" s="320"/>
      <c r="C44" s="321" t="s">
        <v>106</v>
      </c>
      <c r="D44" s="322"/>
      <c r="E44" s="322"/>
      <c r="F44" s="322"/>
      <c r="G44" s="322"/>
      <c r="H44" s="322"/>
      <c r="I44" s="322"/>
      <c r="J44" s="322"/>
      <c r="K44" s="323"/>
      <c r="L44" s="327" t="s">
        <v>143</v>
      </c>
      <c r="M44" s="328"/>
      <c r="N44" s="328"/>
      <c r="O44" s="328"/>
      <c r="P44" s="328"/>
      <c r="Q44" s="328"/>
      <c r="R44" s="328"/>
      <c r="S44" s="328"/>
      <c r="T44" s="329"/>
      <c r="U44" s="333">
        <v>2018</v>
      </c>
      <c r="V44" s="334"/>
      <c r="W44" s="70" t="s">
        <v>8</v>
      </c>
      <c r="X44" s="107">
        <v>4</v>
      </c>
      <c r="Y44" s="71" t="s">
        <v>7</v>
      </c>
      <c r="Z44" s="72" t="s">
        <v>9</v>
      </c>
    </row>
    <row r="45" spans="1:38" s="1" customFormat="1" ht="15" customHeight="1">
      <c r="A45" s="319"/>
      <c r="B45" s="320"/>
      <c r="C45" s="324"/>
      <c r="D45" s="325"/>
      <c r="E45" s="325"/>
      <c r="F45" s="325"/>
      <c r="G45" s="325"/>
      <c r="H45" s="325"/>
      <c r="I45" s="325"/>
      <c r="J45" s="325"/>
      <c r="K45" s="326"/>
      <c r="L45" s="330"/>
      <c r="M45" s="331"/>
      <c r="N45" s="331"/>
      <c r="O45" s="331"/>
      <c r="P45" s="331"/>
      <c r="Q45" s="331"/>
      <c r="R45" s="331"/>
      <c r="S45" s="331"/>
      <c r="T45" s="332"/>
      <c r="U45" s="335">
        <v>2022</v>
      </c>
      <c r="V45" s="336"/>
      <c r="W45" s="73" t="s">
        <v>8</v>
      </c>
      <c r="X45" s="108">
        <v>3</v>
      </c>
      <c r="Y45" s="74" t="s">
        <v>7</v>
      </c>
      <c r="Z45" s="75" t="s">
        <v>6</v>
      </c>
    </row>
    <row r="46" spans="1:38" ht="15" customHeight="1">
      <c r="A46" s="319" t="s">
        <v>38</v>
      </c>
      <c r="B46" s="320"/>
      <c r="C46" s="321" t="s">
        <v>106</v>
      </c>
      <c r="D46" s="322"/>
      <c r="E46" s="322"/>
      <c r="F46" s="322"/>
      <c r="G46" s="322"/>
      <c r="H46" s="322"/>
      <c r="I46" s="322"/>
      <c r="J46" s="322"/>
      <c r="K46" s="323"/>
      <c r="L46" s="327" t="s">
        <v>144</v>
      </c>
      <c r="M46" s="328"/>
      <c r="N46" s="328"/>
      <c r="O46" s="328"/>
      <c r="P46" s="328"/>
      <c r="Q46" s="328"/>
      <c r="R46" s="328"/>
      <c r="S46" s="328"/>
      <c r="T46" s="329"/>
      <c r="U46" s="333">
        <v>2022</v>
      </c>
      <c r="V46" s="334"/>
      <c r="W46" s="70" t="s">
        <v>8</v>
      </c>
      <c r="X46" s="107">
        <v>4</v>
      </c>
      <c r="Y46" s="71" t="s">
        <v>7</v>
      </c>
      <c r="Z46" s="72" t="s">
        <v>9</v>
      </c>
    </row>
    <row r="47" spans="1:38" ht="15" customHeight="1">
      <c r="A47" s="319"/>
      <c r="B47" s="320"/>
      <c r="C47" s="324"/>
      <c r="D47" s="325"/>
      <c r="E47" s="325"/>
      <c r="F47" s="325"/>
      <c r="G47" s="325"/>
      <c r="H47" s="325"/>
      <c r="I47" s="325"/>
      <c r="J47" s="325"/>
      <c r="K47" s="326"/>
      <c r="L47" s="330"/>
      <c r="M47" s="331"/>
      <c r="N47" s="331"/>
      <c r="O47" s="331"/>
      <c r="P47" s="331"/>
      <c r="Q47" s="331"/>
      <c r="R47" s="331"/>
      <c r="S47" s="331"/>
      <c r="T47" s="332"/>
      <c r="U47" s="335">
        <v>2024</v>
      </c>
      <c r="V47" s="336"/>
      <c r="W47" s="73" t="s">
        <v>8</v>
      </c>
      <c r="X47" s="108">
        <v>3</v>
      </c>
      <c r="Y47" s="74" t="s">
        <v>7</v>
      </c>
      <c r="Z47" s="75" t="s">
        <v>6</v>
      </c>
    </row>
    <row r="48" spans="1:38" s="53" customFormat="1" ht="15" customHeight="1">
      <c r="A48" s="295"/>
      <c r="B48" s="296"/>
      <c r="C48" s="297"/>
      <c r="D48" s="298"/>
      <c r="E48" s="298"/>
      <c r="F48" s="298"/>
      <c r="G48" s="298"/>
      <c r="H48" s="298"/>
      <c r="I48" s="298"/>
      <c r="J48" s="298"/>
      <c r="K48" s="299"/>
      <c r="L48" s="303"/>
      <c r="M48" s="304"/>
      <c r="N48" s="304"/>
      <c r="O48" s="304"/>
      <c r="P48" s="304"/>
      <c r="Q48" s="304"/>
      <c r="R48" s="304"/>
      <c r="S48" s="304"/>
      <c r="T48" s="305"/>
      <c r="U48" s="309"/>
      <c r="V48" s="310"/>
      <c r="W48" s="70" t="s">
        <v>8</v>
      </c>
      <c r="X48" s="109"/>
      <c r="Y48" s="71" t="s">
        <v>7</v>
      </c>
      <c r="Z48" s="72" t="s">
        <v>9</v>
      </c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s="53" customFormat="1" ht="15" customHeight="1">
      <c r="A49" s="295"/>
      <c r="B49" s="296"/>
      <c r="C49" s="300"/>
      <c r="D49" s="301"/>
      <c r="E49" s="301"/>
      <c r="F49" s="301"/>
      <c r="G49" s="301"/>
      <c r="H49" s="301"/>
      <c r="I49" s="301"/>
      <c r="J49" s="301"/>
      <c r="K49" s="302"/>
      <c r="L49" s="306"/>
      <c r="M49" s="307"/>
      <c r="N49" s="307"/>
      <c r="O49" s="307"/>
      <c r="P49" s="307"/>
      <c r="Q49" s="307"/>
      <c r="R49" s="307"/>
      <c r="S49" s="307"/>
      <c r="T49" s="308"/>
      <c r="U49" s="311"/>
      <c r="V49" s="312"/>
      <c r="W49" s="73" t="s">
        <v>8</v>
      </c>
      <c r="X49" s="110"/>
      <c r="Y49" s="74" t="s">
        <v>7</v>
      </c>
      <c r="Z49" s="75" t="s">
        <v>6</v>
      </c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3.5" customHeight="1">
      <c r="A50" s="63"/>
      <c r="B50" s="63"/>
      <c r="C50" s="64"/>
      <c r="D50" s="64"/>
      <c r="E50" s="64"/>
      <c r="F50" s="64"/>
      <c r="G50" s="64"/>
      <c r="H50" s="64"/>
      <c r="I50" s="65"/>
      <c r="J50" s="65"/>
      <c r="K50" s="65"/>
      <c r="L50" s="65"/>
      <c r="M50" s="65"/>
      <c r="N50" s="66"/>
      <c r="O50" s="66"/>
      <c r="P50" s="66"/>
      <c r="Q50" s="63"/>
      <c r="R50" s="67"/>
      <c r="S50" s="67"/>
      <c r="T50" s="61"/>
      <c r="U50" s="67"/>
      <c r="V50" s="61"/>
      <c r="W50" s="68"/>
      <c r="X50" s="64"/>
      <c r="Y50" s="64"/>
      <c r="Z50" s="6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1:38" ht="15" customHeight="1">
      <c r="A51" s="21" t="s">
        <v>89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38" ht="30" customHeight="1">
      <c r="A52" s="313" t="s">
        <v>90</v>
      </c>
      <c r="B52" s="314"/>
      <c r="C52" s="314"/>
      <c r="D52" s="314"/>
      <c r="E52" s="314"/>
      <c r="F52" s="315"/>
      <c r="G52" s="316" t="s">
        <v>102</v>
      </c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8"/>
    </row>
    <row r="53" spans="1:38" ht="15" customHeight="1">
      <c r="A53" s="111" t="s">
        <v>91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112"/>
    </row>
    <row r="54" spans="1:38" ht="301.5" customHeight="1">
      <c r="A54" s="289" t="s">
        <v>103</v>
      </c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1"/>
    </row>
    <row r="55" spans="1:38" ht="15" customHeight="1">
      <c r="A55" s="21" t="s">
        <v>92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38" ht="267.75" customHeight="1">
      <c r="A56" s="292" t="s">
        <v>104</v>
      </c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4"/>
    </row>
    <row r="57" spans="1:38" ht="11.2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38" ht="15" customHeight="1">
      <c r="A58" s="21" t="s">
        <v>93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38" ht="268.5" customHeight="1">
      <c r="A59" s="292" t="s">
        <v>105</v>
      </c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4"/>
    </row>
    <row r="60" spans="1:38" ht="7.5" customHeight="1">
      <c r="A60" s="21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</row>
    <row r="61" spans="1:38" ht="7.5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79"/>
      <c r="AB61" s="79"/>
      <c r="AC61" s="79"/>
      <c r="AD61" s="79"/>
      <c r="AE61" s="79"/>
      <c r="AF61" s="79"/>
      <c r="AG61" s="79"/>
    </row>
    <row r="62" spans="1:38" ht="15" customHeight="1">
      <c r="Y62" s="19" t="s">
        <v>0</v>
      </c>
    </row>
    <row r="63" spans="1:38" ht="15" customHeight="1">
      <c r="A63" s="19" t="s">
        <v>5</v>
      </c>
    </row>
    <row r="64" spans="1:38" ht="52.5" customHeight="1">
      <c r="A64" s="126" t="s">
        <v>145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80"/>
      <c r="AB64" s="80"/>
      <c r="AC64" s="80"/>
      <c r="AD64" s="80"/>
      <c r="AE64" s="80"/>
      <c r="AF64" s="80"/>
      <c r="AG64" s="80"/>
      <c r="AH64" s="81"/>
      <c r="AI64" s="81"/>
    </row>
    <row r="65" spans="1:26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91" spans="1:33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1"/>
      <c r="AB91" s="81"/>
      <c r="AC91" s="81"/>
      <c r="AD91" s="81"/>
      <c r="AE91" s="81"/>
      <c r="AF91" s="81"/>
      <c r="AG91" s="81"/>
    </row>
  </sheetData>
  <mergeCells count="143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I13:J13"/>
    <mergeCell ref="K13:O13"/>
    <mergeCell ref="P13:Q13"/>
    <mergeCell ref="R13:S13"/>
    <mergeCell ref="U13:V13"/>
    <mergeCell ref="X13:Y13"/>
    <mergeCell ref="A20:M20"/>
    <mergeCell ref="N20:Z20"/>
    <mergeCell ref="D13:H13"/>
    <mergeCell ref="A13:C13"/>
    <mergeCell ref="U18:Y18"/>
    <mergeCell ref="A18:C18"/>
    <mergeCell ref="D18:J18"/>
    <mergeCell ref="A19:Z19"/>
    <mergeCell ref="A21:G21"/>
    <mergeCell ref="H21:L21"/>
    <mergeCell ref="N21:T21"/>
    <mergeCell ref="U21:Y21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4:G24"/>
    <mergeCell ref="H24:L24"/>
    <mergeCell ref="N24:T24"/>
    <mergeCell ref="U24:Y24"/>
    <mergeCell ref="A25:G25"/>
    <mergeCell ref="H25:L25"/>
    <mergeCell ref="N25:T25"/>
    <mergeCell ref="U25:Y25"/>
    <mergeCell ref="A22:G22"/>
    <mergeCell ref="H22:L22"/>
    <mergeCell ref="N22:T22"/>
    <mergeCell ref="U22:Y22"/>
    <mergeCell ref="A23:G23"/>
    <mergeCell ref="H23:L23"/>
    <mergeCell ref="N23:T23"/>
    <mergeCell ref="U23:Y23"/>
    <mergeCell ref="A28:G28"/>
    <mergeCell ref="H28:Y28"/>
    <mergeCell ref="A29:Z29"/>
    <mergeCell ref="A30:H30"/>
    <mergeCell ref="I30:M30"/>
    <mergeCell ref="N30:Q30"/>
    <mergeCell ref="R30:W30"/>
    <mergeCell ref="X30:Z30"/>
    <mergeCell ref="A26:G26"/>
    <mergeCell ref="H26:L26"/>
    <mergeCell ref="N26:T26"/>
    <mergeCell ref="U26:Y26"/>
    <mergeCell ref="A27:G27"/>
    <mergeCell ref="H27:L27"/>
    <mergeCell ref="N27:T27"/>
    <mergeCell ref="U27:Y27"/>
    <mergeCell ref="A33:H34"/>
    <mergeCell ref="I33:M34"/>
    <mergeCell ref="N33:P34"/>
    <mergeCell ref="Q33:Q34"/>
    <mergeCell ref="R33:S33"/>
    <mergeCell ref="X33:Z34"/>
    <mergeCell ref="R34:S34"/>
    <mergeCell ref="A31:H32"/>
    <mergeCell ref="I31:M32"/>
    <mergeCell ref="N31:P32"/>
    <mergeCell ref="Q31:Q32"/>
    <mergeCell ref="R31:S31"/>
    <mergeCell ref="X31:Z32"/>
    <mergeCell ref="R32:S32"/>
    <mergeCell ref="A37:H38"/>
    <mergeCell ref="I37:M38"/>
    <mergeCell ref="N37:P38"/>
    <mergeCell ref="Q37:Q38"/>
    <mergeCell ref="R37:S37"/>
    <mergeCell ref="X37:Z38"/>
    <mergeCell ref="R38:S38"/>
    <mergeCell ref="A35:H36"/>
    <mergeCell ref="I35:M36"/>
    <mergeCell ref="N35:P36"/>
    <mergeCell ref="Q35:Q36"/>
    <mergeCell ref="R35:S35"/>
    <mergeCell ref="X35:Z36"/>
    <mergeCell ref="R36:S36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54:Z54"/>
    <mergeCell ref="A56:Z56"/>
    <mergeCell ref="A59:Z59"/>
    <mergeCell ref="A64:Z65"/>
    <mergeCell ref="A48:B49"/>
    <mergeCell ref="C48:K49"/>
    <mergeCell ref="L48:T49"/>
    <mergeCell ref="U48:V48"/>
    <mergeCell ref="U49:V49"/>
    <mergeCell ref="A52:F52"/>
    <mergeCell ref="G52:Z52"/>
  </mergeCells>
  <phoneticPr fontId="1"/>
  <dataValidations count="3">
    <dataValidation type="list" allowBlank="1" showInputMessage="1" showErrorMessage="1" sqref="BC18 BC15:BC16" xr:uid="{69A233C3-ADB6-46FD-9625-D3CAA860EE44}">
      <formula1>"　"</formula1>
    </dataValidation>
    <dataValidation type="list" allowBlank="1" showInputMessage="1" showErrorMessage="1" sqref="BC2" xr:uid="{FDEE2A48-E47B-4A4F-8A6D-696CA0A52682}">
      <formula1>"a,b"</formula1>
    </dataValidation>
    <dataValidation type="whole" allowBlank="1" showErrorMessage="1" error="1~12の数字を入力してください" sqref="W3" xr:uid="{7E735F1F-8AFB-46AD-A90A-E362254EE7D4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25" man="1"/>
    <brk id="72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594EF2A-9CE7-42C6-9AF1-DA2FCD5802F0}">
          <x14:formula1>
            <xm:f>リスト!$U$2:$U$12</xm:f>
          </x14:formula1>
          <xm:sqref>U17:W17</xm:sqref>
        </x14:dataValidation>
        <x14:dataValidation type="list" allowBlank="1" showInputMessage="1" showErrorMessage="1" xr:uid="{E0B92B8B-2DD8-4F35-9DDF-B98028EA1D87}">
          <x14:formula1>
            <xm:f>リスト!$S$2:$S$12</xm:f>
          </x14:formula1>
          <xm:sqref>O17:Q17</xm:sqref>
        </x14:dataValidation>
        <x14:dataValidation type="list" allowBlank="1" showInputMessage="1" showErrorMessage="1" xr:uid="{4C639DA3-1475-408A-9CA2-50683954F8F0}">
          <x14:formula1>
            <xm:f>リスト!$G$3:$G$5</xm:f>
          </x14:formula1>
          <xm:sqref>X39:Z39 X50:Z51 X53:Z60</xm:sqref>
        </x14:dataValidation>
        <x14:dataValidation type="list" allowBlank="1" showInputMessage="1" showErrorMessage="1" xr:uid="{7086A2CF-9F11-416A-9A25-6E9CFFD8AA1E}">
          <x14:formula1>
            <xm:f>リスト!$J$2:$J$4</xm:f>
          </x14:formula1>
          <xm:sqref>A42:B43</xm:sqref>
        </x14:dataValidation>
        <x14:dataValidation type="list" allowBlank="1" showInputMessage="1" showErrorMessage="1" xr:uid="{159D1F27-A2BE-4D0A-B55D-3DCA4044AF4B}">
          <x14:formula1>
            <xm:f>リスト!$G$2:$G$5</xm:f>
          </x14:formula1>
          <xm:sqref>X31:Z38</xm:sqref>
        </x14:dataValidation>
        <x14:dataValidation type="list" allowBlank="1" showInputMessage="1" showErrorMessage="1" xr:uid="{5B4DD406-298C-4E28-B300-0EA34C2F57B5}">
          <x14:formula1>
            <xm:f>リスト!$O$2:$O$5</xm:f>
          </x14:formula1>
          <xm:sqref>X12:Z12</xm:sqref>
        </x14:dataValidation>
        <x14:dataValidation type="list" allowBlank="1" showInputMessage="1" showErrorMessage="1" xr:uid="{E5CD7409-D6C1-47AB-90E7-925AA6922810}">
          <x14:formula1>
            <xm:f>リスト!$J$3:$J$4</xm:f>
          </x14:formula1>
          <xm:sqref>A44:B49</xm:sqref>
        </x14:dataValidation>
        <x14:dataValidation type="list" allowBlank="1" showInputMessage="1" showErrorMessage="1" errorTitle="リストから選択してください。" xr:uid="{788D5D12-5544-4CDF-8190-D4035F2A3ECD}">
          <x14:formula1>
            <xm:f>リスト!$A$2:$A$11</xm:f>
          </x14:formula1>
          <xm:sqref>D17:J17</xm:sqref>
        </x14:dataValidation>
        <x14:dataValidation type="list" allowBlank="1" showInputMessage="1" showErrorMessage="1" xr:uid="{A2462B59-D70E-4165-B36D-1CCCFA9C60CD}">
          <x14:formula1>
            <xm:f>リスト!$D$2:$D$6</xm:f>
          </x14:formula1>
          <xm:sqref>K13:O13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2"/>
  <dimension ref="A1:U50"/>
  <sheetViews>
    <sheetView topLeftCell="A12" workbookViewId="0">
      <selection activeCell="N2" sqref="N2"/>
    </sheetView>
  </sheetViews>
  <sheetFormatPr defaultColWidth="9" defaultRowHeight="13.5"/>
  <cols>
    <col min="1" max="1" width="26.875" style="1" bestFit="1" customWidth="1"/>
    <col min="2" max="2" width="11.875" style="1" bestFit="1" customWidth="1"/>
    <col min="3" max="3" width="9" style="1"/>
    <col min="4" max="4" width="17.625" style="1" customWidth="1"/>
    <col min="5" max="5" width="17" style="1" customWidth="1"/>
    <col min="6" max="6" width="9" style="1"/>
    <col min="7" max="7" width="15.125" style="1" bestFit="1" customWidth="1"/>
    <col min="8" max="8" width="13.125" style="10" bestFit="1" customWidth="1"/>
    <col min="9" max="12" width="9" style="1"/>
    <col min="13" max="13" width="15.125" style="1" bestFit="1" customWidth="1"/>
    <col min="14" max="16384" width="9" style="1"/>
  </cols>
  <sheetData>
    <row r="1" spans="1:21">
      <c r="A1" s="17" t="s">
        <v>21</v>
      </c>
      <c r="B1" s="18" t="s">
        <v>114</v>
      </c>
      <c r="D1" s="2" t="s">
        <v>25</v>
      </c>
      <c r="E1" s="2" t="s">
        <v>146</v>
      </c>
      <c r="G1" s="2" t="s">
        <v>26</v>
      </c>
      <c r="J1" s="2" t="s">
        <v>37</v>
      </c>
      <c r="M1" s="117" t="s">
        <v>41</v>
      </c>
      <c r="N1" s="2" t="s">
        <v>75</v>
      </c>
      <c r="O1" s="119" t="s">
        <v>51</v>
      </c>
      <c r="Q1" s="2" t="s">
        <v>61</v>
      </c>
      <c r="S1" s="2" t="s">
        <v>76</v>
      </c>
      <c r="U1" s="2" t="s">
        <v>77</v>
      </c>
    </row>
    <row r="2" spans="1:21" ht="15.75" customHeight="1">
      <c r="A2" s="12" t="s">
        <v>81</v>
      </c>
      <c r="B2" s="14" t="s">
        <v>124</v>
      </c>
      <c r="D2" s="113" t="s">
        <v>82</v>
      </c>
      <c r="E2" s="3">
        <v>2023</v>
      </c>
      <c r="G2" s="4" t="s">
        <v>78</v>
      </c>
      <c r="J2" s="5" t="s">
        <v>78</v>
      </c>
      <c r="M2" s="14" t="s">
        <v>42</v>
      </c>
      <c r="N2" s="5" t="s">
        <v>78</v>
      </c>
      <c r="O2" s="120" t="s">
        <v>82</v>
      </c>
      <c r="Q2" s="5" t="s">
        <v>78</v>
      </c>
      <c r="S2" s="5" t="s">
        <v>78</v>
      </c>
      <c r="U2" s="5" t="s">
        <v>78</v>
      </c>
    </row>
    <row r="3" spans="1:21" ht="15.75" customHeight="1">
      <c r="A3" s="13" t="s">
        <v>50</v>
      </c>
      <c r="B3" s="14">
        <v>48</v>
      </c>
      <c r="D3" s="114" t="s">
        <v>134</v>
      </c>
      <c r="E3" s="3">
        <v>2024</v>
      </c>
      <c r="G3" s="3" t="s">
        <v>27</v>
      </c>
      <c r="J3" s="3" t="s">
        <v>38</v>
      </c>
      <c r="M3" s="118">
        <v>1</v>
      </c>
      <c r="N3" s="3">
        <v>2007</v>
      </c>
      <c r="O3" s="13" t="s">
        <v>30</v>
      </c>
      <c r="Q3" s="3" t="s">
        <v>62</v>
      </c>
      <c r="S3" s="3">
        <v>2023</v>
      </c>
      <c r="U3" s="3">
        <v>2024</v>
      </c>
    </row>
    <row r="4" spans="1:21">
      <c r="A4" s="13" t="s">
        <v>49</v>
      </c>
      <c r="B4" s="14">
        <v>72</v>
      </c>
      <c r="D4" s="114" t="s">
        <v>135</v>
      </c>
      <c r="E4" s="3">
        <v>2025</v>
      </c>
      <c r="G4" s="3" t="s">
        <v>29</v>
      </c>
      <c r="J4" s="3" t="s">
        <v>39</v>
      </c>
      <c r="M4" s="118">
        <v>2</v>
      </c>
      <c r="N4" s="3">
        <v>2006</v>
      </c>
      <c r="O4" s="13" t="s">
        <v>52</v>
      </c>
      <c r="Q4" s="3" t="s">
        <v>64</v>
      </c>
      <c r="S4" s="3">
        <f>S3-1</f>
        <v>2022</v>
      </c>
      <c r="U4" s="3">
        <v>2025</v>
      </c>
    </row>
    <row r="5" spans="1:21" ht="19.5" customHeight="1">
      <c r="A5" s="13" t="s">
        <v>31</v>
      </c>
      <c r="B5" s="14">
        <v>24</v>
      </c>
      <c r="D5" s="114" t="s">
        <v>136</v>
      </c>
      <c r="G5" s="3" t="s">
        <v>28</v>
      </c>
      <c r="M5" s="118">
        <v>3</v>
      </c>
      <c r="N5" s="3">
        <v>2005</v>
      </c>
      <c r="O5" s="13" t="s">
        <v>53</v>
      </c>
      <c r="S5" s="3">
        <f t="shared" ref="S5:S12" si="0">S4-1</f>
        <v>2021</v>
      </c>
      <c r="U5" s="3">
        <v>2026</v>
      </c>
    </row>
    <row r="6" spans="1:21">
      <c r="A6" s="13" t="s">
        <v>48</v>
      </c>
      <c r="B6" s="14">
        <v>36</v>
      </c>
      <c r="D6" s="115" t="s">
        <v>137</v>
      </c>
      <c r="N6" s="3">
        <v>2004</v>
      </c>
      <c r="S6" s="3">
        <f t="shared" si="0"/>
        <v>2020</v>
      </c>
      <c r="U6" s="3">
        <v>2027</v>
      </c>
    </row>
    <row r="7" spans="1:21">
      <c r="A7" s="13" t="s">
        <v>47</v>
      </c>
      <c r="B7" s="14">
        <v>48</v>
      </c>
      <c r="N7" s="3">
        <v>2003</v>
      </c>
      <c r="S7" s="3">
        <f t="shared" si="0"/>
        <v>2019</v>
      </c>
      <c r="U7" s="3">
        <v>2028</v>
      </c>
    </row>
    <row r="8" spans="1:21">
      <c r="A8" s="13" t="s">
        <v>44</v>
      </c>
      <c r="B8" s="14">
        <v>60</v>
      </c>
      <c r="N8" s="3">
        <v>2002</v>
      </c>
      <c r="S8" s="3">
        <f t="shared" si="0"/>
        <v>2018</v>
      </c>
      <c r="U8" s="3">
        <v>2029</v>
      </c>
    </row>
    <row r="9" spans="1:21">
      <c r="A9" s="13" t="s">
        <v>121</v>
      </c>
      <c r="B9" s="14">
        <v>48</v>
      </c>
      <c r="N9" s="3">
        <v>2001</v>
      </c>
      <c r="S9" s="3">
        <f t="shared" si="0"/>
        <v>2017</v>
      </c>
      <c r="U9" s="3">
        <v>2030</v>
      </c>
    </row>
    <row r="10" spans="1:21">
      <c r="A10" s="13" t="s">
        <v>122</v>
      </c>
      <c r="B10" s="14">
        <v>24</v>
      </c>
      <c r="N10" s="3">
        <v>2000</v>
      </c>
      <c r="S10" s="3">
        <f t="shared" si="0"/>
        <v>2016</v>
      </c>
      <c r="U10" s="3">
        <v>2031</v>
      </c>
    </row>
    <row r="11" spans="1:21">
      <c r="A11" s="15" t="s">
        <v>123</v>
      </c>
      <c r="B11" s="16">
        <v>36</v>
      </c>
      <c r="N11" s="3">
        <v>1999</v>
      </c>
      <c r="S11" s="3">
        <f t="shared" si="0"/>
        <v>2015</v>
      </c>
      <c r="U11" s="3">
        <v>2032</v>
      </c>
    </row>
    <row r="12" spans="1:21">
      <c r="N12" s="3">
        <v>1998</v>
      </c>
      <c r="S12" s="3">
        <f t="shared" si="0"/>
        <v>2014</v>
      </c>
      <c r="U12" s="3">
        <v>2033</v>
      </c>
    </row>
    <row r="13" spans="1:21">
      <c r="N13" s="3">
        <v>1997</v>
      </c>
      <c r="S13" s="6"/>
    </row>
    <row r="14" spans="1:21">
      <c r="N14" s="3">
        <v>1996</v>
      </c>
    </row>
    <row r="15" spans="1:21">
      <c r="N15" s="3">
        <v>1995</v>
      </c>
    </row>
    <row r="16" spans="1:21">
      <c r="A16" s="443" t="s">
        <v>94</v>
      </c>
      <c r="B16" s="444"/>
      <c r="D16" s="443" t="s">
        <v>116</v>
      </c>
      <c r="E16" s="444"/>
      <c r="G16" s="443" t="s">
        <v>115</v>
      </c>
      <c r="H16" s="444"/>
      <c r="N16" s="3">
        <v>1994</v>
      </c>
    </row>
    <row r="17" spans="1:14">
      <c r="A17" s="7" t="s">
        <v>95</v>
      </c>
      <c r="B17" s="7" t="str">
        <f>'願書（様式1）'!D12&amp;"/"&amp;'願書（様式1）'!H12&amp;"/"&amp;'願書（様式1）'!K12</f>
        <v>▼CLICK HERE▼//</v>
      </c>
      <c r="D17" s="7" t="s">
        <v>67</v>
      </c>
      <c r="E17" s="7" t="str">
        <f>'願書（様式1）'!O17&amp;"/"&amp;'願書（様式1）'!S17</f>
        <v>▼CLICK HERE▼/</v>
      </c>
      <c r="G17" s="7" t="s">
        <v>117</v>
      </c>
      <c r="H17" s="11" t="str">
        <f>VLOOKUP('願書（様式1）'!D17,テーブル1[],2,FALSE)</f>
        <v>error</v>
      </c>
      <c r="N17" s="3">
        <v>1993</v>
      </c>
    </row>
    <row r="18" spans="1:14">
      <c r="A18" s="7" t="s">
        <v>96</v>
      </c>
      <c r="B18" s="8">
        <v>45017</v>
      </c>
      <c r="D18" s="7" t="s">
        <v>113</v>
      </c>
      <c r="E18" s="8" t="str">
        <f>'願書（様式1）'!U17&amp;"/"&amp;'願書（様式1）'!Y17</f>
        <v>▼CLICK HERE▼/</v>
      </c>
      <c r="G18" s="7" t="s">
        <v>118</v>
      </c>
      <c r="H18" s="11">
        <f>IFERROR(E19,0)</f>
        <v>0</v>
      </c>
      <c r="N18" s="3">
        <v>1992</v>
      </c>
    </row>
    <row r="19" spans="1:14">
      <c r="A19" s="7" t="s">
        <v>97</v>
      </c>
      <c r="B19" s="7" t="e">
        <f>DATEDIF(B17,B18,"Y")</f>
        <v>#VALUE!</v>
      </c>
      <c r="D19" s="7" t="s">
        <v>114</v>
      </c>
      <c r="E19" s="7" t="e">
        <f>DATEDIF(E17,E18,"m")+1</f>
        <v>#VALUE!</v>
      </c>
      <c r="G19" s="7" t="s">
        <v>119</v>
      </c>
      <c r="H19" s="11" t="str">
        <f>IF(H17=H18,"","★")</f>
        <v>★</v>
      </c>
      <c r="N19" s="3">
        <v>1991</v>
      </c>
    </row>
    <row r="20" spans="1:14" ht="14.25" thickBot="1">
      <c r="N20" s="3">
        <v>1990</v>
      </c>
    </row>
    <row r="21" spans="1:14" ht="14.25" thickBot="1">
      <c r="B21" s="9"/>
      <c r="N21" s="3">
        <v>1989</v>
      </c>
    </row>
    <row r="22" spans="1:14">
      <c r="N22" s="3">
        <v>1988</v>
      </c>
    </row>
    <row r="23" spans="1:14">
      <c r="N23" s="3">
        <v>1987</v>
      </c>
    </row>
    <row r="24" spans="1:14">
      <c r="N24" s="3">
        <v>1986</v>
      </c>
    </row>
    <row r="25" spans="1:14">
      <c r="N25" s="3">
        <v>1985</v>
      </c>
    </row>
    <row r="26" spans="1:14">
      <c r="N26" s="3">
        <v>1984</v>
      </c>
    </row>
    <row r="27" spans="1:14">
      <c r="N27" s="3">
        <v>1983</v>
      </c>
    </row>
    <row r="28" spans="1:14">
      <c r="N28" s="3">
        <v>1982</v>
      </c>
    </row>
    <row r="29" spans="1:14">
      <c r="N29" s="3">
        <v>1981</v>
      </c>
    </row>
    <row r="30" spans="1:14">
      <c r="N30" s="3">
        <v>1980</v>
      </c>
    </row>
    <row r="31" spans="1:14">
      <c r="N31" s="3">
        <v>1979</v>
      </c>
    </row>
    <row r="32" spans="1:14">
      <c r="N32" s="3">
        <v>1978</v>
      </c>
    </row>
    <row r="33" spans="14:14">
      <c r="N33" s="3">
        <v>1977</v>
      </c>
    </row>
    <row r="34" spans="14:14">
      <c r="N34" s="3">
        <v>1976</v>
      </c>
    </row>
    <row r="35" spans="14:14">
      <c r="N35" s="3">
        <v>1975</v>
      </c>
    </row>
    <row r="36" spans="14:14">
      <c r="N36" s="3">
        <v>1974</v>
      </c>
    </row>
    <row r="37" spans="14:14">
      <c r="N37" s="3">
        <v>1973</v>
      </c>
    </row>
    <row r="38" spans="14:14">
      <c r="N38" s="3">
        <v>1972</v>
      </c>
    </row>
    <row r="39" spans="14:14">
      <c r="N39" s="3">
        <v>1971</v>
      </c>
    </row>
    <row r="40" spans="14:14">
      <c r="N40" s="3">
        <v>1970</v>
      </c>
    </row>
    <row r="41" spans="14:14">
      <c r="N41" s="3">
        <v>1969</v>
      </c>
    </row>
    <row r="42" spans="14:14">
      <c r="N42" s="3">
        <v>1968</v>
      </c>
    </row>
    <row r="43" spans="14:14">
      <c r="N43" s="3">
        <v>1967</v>
      </c>
    </row>
    <row r="44" spans="14:14">
      <c r="N44" s="3">
        <v>1966</v>
      </c>
    </row>
    <row r="45" spans="14:14">
      <c r="N45" s="3">
        <v>1965</v>
      </c>
    </row>
    <row r="46" spans="14:14">
      <c r="N46" s="3">
        <v>1964</v>
      </c>
    </row>
    <row r="47" spans="14:14">
      <c r="N47" s="3">
        <v>1963</v>
      </c>
    </row>
    <row r="48" spans="14:14">
      <c r="N48" s="3">
        <v>1962</v>
      </c>
    </row>
    <row r="49" spans="14:14">
      <c r="N49" s="3">
        <v>1961</v>
      </c>
    </row>
    <row r="50" spans="14:14">
      <c r="N50" s="3">
        <v>1960</v>
      </c>
    </row>
  </sheetData>
  <sortState xmlns:xlrd2="http://schemas.microsoft.com/office/spreadsheetml/2017/richdata2" ref="N3:N50">
    <sortCondition descending="1" ref="N3:N50"/>
  </sortState>
  <mergeCells count="3">
    <mergeCell ref="A16:B16"/>
    <mergeCell ref="D16:E16"/>
    <mergeCell ref="G16:H16"/>
  </mergeCells>
  <phoneticPr fontId="1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願書（様式1）</vt:lpstr>
      <vt:lpstr>【記入例】願書（様式1）</vt:lpstr>
      <vt:lpstr>リスト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2023-05-15T03:30:21Z</dcterms:modified>
</cp:coreProperties>
</file>