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47EFBC35-C754-4E65-A787-AF47829997A8}" xr6:coauthVersionLast="47" xr6:coauthVersionMax="47" xr10:uidLastSave="{00000000-0000-0000-0000-000000000000}"/>
  <workbookProtection workbookAlgorithmName="SHA-512" workbookHashValue="YnO04RCyEoGt4SD5/+F5+RhielejSFDmRtVGQlJZl92C8nmMDqrJqVKGsqgtdmdmvlzf2H269nyZdQgz7xuiyw==" workbookSaltValue="OujOH4m1tLqB+AZyEIEmhA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'【記入例】願書（様式1）'!$A$1:$Z$65</definedName>
    <definedName name="_xlnm.Print_Area" localSheetId="0">'願書（様式1）'!$A$1:$Z$65</definedName>
    <definedName name="Z_CF6C3156_0958_4EC2_86AF_C57342A02B73_.wvu.PrintArea" localSheetId="1" hidden="1">'【記入例】願書（様式1）'!$A$2:$AH$61</definedName>
    <definedName name="Z_CF6C3156_0958_4EC2_86AF_C57342A02B73_.wvu.PrintArea" localSheetId="0" hidden="1">'願書（様式1）'!$A$2:$AH$61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" l="1"/>
  <c r="S5" i="1" s="1"/>
  <c r="S6" i="1" s="1"/>
  <c r="S7" i="1" s="1"/>
  <c r="S8" i="1" s="1"/>
  <c r="S9" i="1" s="1"/>
  <c r="S10" i="1" s="1"/>
  <c r="S11" i="1" s="1"/>
  <c r="S12" i="1" s="1"/>
  <c r="H17" i="1" l="1"/>
  <c r="E18" i="1"/>
  <c r="E17" i="1"/>
  <c r="U27" i="24"/>
  <c r="U27" i="27"/>
  <c r="H27" i="27"/>
  <c r="H28" i="27" l="1"/>
  <c r="AA28" i="27" s="1"/>
  <c r="E19" i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3C66FE0D-7A7F-4E9C-A199-A1034A0C1DE5}">
      <text>
        <r>
          <rPr>
            <sz val="9"/>
            <color indexed="81"/>
            <rFont val="MS P ゴシック"/>
            <family val="3"/>
            <charset val="128"/>
          </rPr>
          <t>★「渡日状況」欄は、願書作成日時点の渡日状況をもとに、以下の通り選択してください。
　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50B2A8DE-878E-4EFC-907C-ED4630DD349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9FD24B8F-E504-4089-8961-9310397D50A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2A714E9E-16B3-4328-9FDA-701EF91A3121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E75707E1-7E95-47C1-B598-2857F926367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72587553-63E6-4D9D-9A91-6BEB43CC661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FD5A92BE-286A-484E-82AB-8ED9DC2DFDF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D0384160-2FEE-4B46-8056-3CE25A00A30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119BAA9E-78E6-4D80-B35B-2931890E129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2E2BC142-4D8A-464F-9F74-8E15F1C0EBEC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7D50EA0C-DEBC-4F18-8AE5-D3E61CDF0EC1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★「渡日状況」の選択は、願書作成日時点の渡日状況をもとに、以下の通り選択してください。
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D2256127-0D01-47AF-A50D-7DFFB9013F4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<sst xmlns="http://schemas.openxmlformats.org/spreadsheetml/2006/main" count="385" uniqueCount="148">
  <si>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</si>
  <si>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</si>
  <si>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</si>
  <si>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</si>
  <si>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</si>
  <si>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</si>
  <si>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</si>
  <si>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</si>
  <si>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</si>
  <si>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</si>
  <si>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</si>
  <si>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</si>
  <si>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</si>
  <si>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</si>
  <si>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</si>
  <si>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</si>
  <si>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</si>
  <si>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</si>
  <si>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</si>
  <si>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</si>
  <si>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</si>
  <si>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</si>
  <si>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</si>
  <si>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</si>
  <si>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</si>
  <si>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</si>
  <si>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</si>
  <si>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</si>
  <si>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</si>
  <si>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</si>
  <si>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</si>
  <si>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</si>
  <si>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</si>
  <si>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</si>
  <si>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</si>
  <si>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</si>
  <si>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</si>
  <si>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</si>
  <si>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</si>
  <si>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</si>
  <si>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</si>
  <si>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</si>
  <si>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</si>
  <si>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</si>
  <si>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</si>
  <si>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</si>
  <si>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</si>
  <si>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</si>
  <si>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</si>
  <si>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</si>
  <si>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</si>
  <si>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</si>
  <si>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</si>
  <si>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</si>
  <si>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</si>
  <si>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</si>
  <si>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</si>
  <si>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</si>
  <si>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</si>
  <si>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</si>
  <si>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</si>
  <si>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</si>
  <si>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</si>
  <si>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</si>
  <si>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</si>
  <si>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</si>
  <si>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</si>
  <si>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</si>
  <si>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</si>
  <si>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</si>
  <si>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</si>
  <si>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</si>
  <si>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</si>
  <si>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</si>
  <si>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</si>
  <si>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</si>
  <si>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</si>
  <si>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</si>
  <si>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</si>
  <si>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</si>
  <si>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</si>
  <si>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</si>
  <si>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</si>
  <si>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</si>
  <si>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</si>
  <si>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</si>
  <si>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</si>
  <si>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</si>
  <si>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</si>
  <si>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</si>
  <si>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</si>
  <si>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</si>
  <si>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</si>
  <si>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</si>
  <si>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</si>
  <si>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</si>
  <si>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</si>
  <si>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</si>
  <si>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</si>
  <si>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</si>
  <si>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A奨学金</t>
    <phoneticPr fontId="1"/>
  </si>
  <si>
    <t>A財団</t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</si>
  <si>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</si>
  <si>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</si>
  <si>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</si>
  <si>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</si>
  <si>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
（東京）</t>
    <rPh sb="4" eb="6">
      <t>ダイガク</t>
    </rPh>
    <rPh sb="8" eb="10">
      <t>トウキョウ</t>
    </rPh>
    <phoneticPr fontId="1"/>
  </si>
  <si>
    <t>JEES大学</t>
    <phoneticPr fontId="1"/>
  </si>
  <si>
    <r>
      <t>●他の奨学金（一時金を含む）受給・申請状況
　※令和5年4月～令和6年3月までに受給する（予定を含む）</t>
    </r>
    <r>
      <rPr>
        <u/>
        <sz val="10"/>
        <rFont val="ＭＳ Ｐ明朝"/>
        <family val="1"/>
        <charset val="128"/>
      </rPr>
      <t>給付型奨学金のみ</t>
    </r>
    <r>
      <rPr>
        <sz val="10"/>
        <rFont val="ＭＳ Ｐ明朝"/>
        <family val="1"/>
        <charset val="128"/>
      </rPr>
      <t>記入すること。</t>
    </r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</si>
  <si>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▼CLICK HERE▼</t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</si>
  <si>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</si>
  <si>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</si>
  <si>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</si>
  <si>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</si>
  <si>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</si>
  <si>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</si>
  <si>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</si>
  <si>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</si>
  <si>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</si>
  <si>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</si>
  <si>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</si>
  <si>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</si>
  <si>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</si>
  <si>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</si>
  <si>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</si>
  <si>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令和5年度 JEES留学生奨学金（少数受入国）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22">
      <t>ショウスウウケイレコク</t>
    </rPh>
    <rPh sb="24" eb="26">
      <t>ガンショ</t>
    </rPh>
    <phoneticPr fontId="7"/>
  </si>
  <si>
    <t>在留資格</t>
    <rPh sb="0" eb="4">
      <t>ザイリュウシカク</t>
    </rPh>
    <phoneticPr fontId="1"/>
  </si>
  <si>
    <t>●他の奨学金（一時金を含む）受給・申請状況
　※令和5年4月～令和6年3月までに受給する（予定を含む）給付型奨学金のみ記入すること。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</si>
  <si>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留学</t>
    <rPh sb="0" eb="2">
      <t>リュウガク</t>
    </rPh>
    <phoneticPr fontId="1"/>
  </si>
  <si>
    <t>▼ CLICK HERE ▼</t>
  </si>
  <si>
    <t>▼CLICK HERE ▼</t>
  </si>
  <si>
    <t xml:space="preserve">    私は、本奨学金の募集・推薦要項の全記載内容に同意・了承の上、令和5年度JEES留学生奨学金（少数受入国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34" eb="36">
      <t>レイワ</t>
    </rPh>
    <rPh sb="37" eb="39">
      <t>ネンド</t>
    </rPh>
    <rPh sb="123" eb="126">
      <t>キキョウカイ</t>
    </rPh>
    <rPh sb="135" eb="137">
      <t>リヨウ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</si>
  <si>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（募集・推薦要項5における（ア）又は（イ）の支給開始時点）</t>
    </r>
    <rPh sb="6" eb="8">
      <t>ボシュウ</t>
    </rPh>
    <rPh sb="9" eb="13">
      <t>スイセンヨウコウ</t>
    </rPh>
    <rPh sb="21" eb="22">
      <t>マタ</t>
    </rPh>
    <rPh sb="27" eb="33">
      <t>シキュウカイシジテン</t>
    </rPh>
    <phoneticPr fontId="1"/>
  </si>
  <si>
    <t>●応募者の経済状況（募集・推薦要項5における（ア）又は（イ）の支給開始時点から令和6年3月までの見込み）</t>
    <rPh sb="1" eb="4">
      <t>オウボシャ</t>
    </rPh>
    <rPh sb="5" eb="7">
      <t>ケイザイ</t>
    </rPh>
    <rPh sb="7" eb="9">
      <t>ジョウキョウ</t>
    </rPh>
    <rPh sb="10" eb="12">
      <t>ボシュウ</t>
    </rPh>
    <rPh sb="13" eb="15">
      <t>スイセン</t>
    </rPh>
    <rPh sb="15" eb="17">
      <t>ヨウコウ</t>
    </rPh>
    <rPh sb="25" eb="26">
      <t>マタ</t>
    </rPh>
    <rPh sb="31" eb="33">
      <t>シキュウ</t>
    </rPh>
    <rPh sb="33" eb="35">
      <t>カイシ</t>
    </rPh>
    <rPh sb="35" eb="37">
      <t>ジテン</t>
    </rPh>
    <rPh sb="39" eb="41">
      <t>レイワ</t>
    </rPh>
    <rPh sb="42" eb="43">
      <t>ネン</t>
    </rPh>
    <rPh sb="44" eb="45">
      <t>ガツ</t>
    </rPh>
    <rPh sb="48" eb="50">
      <t>ミコ</t>
    </rPh>
    <phoneticPr fontId="7"/>
  </si>
  <si>
    <t>渡日済</t>
    <rPh sb="0" eb="3">
      <t>トニチズ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</si>
  <si>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</si>
  <si>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</si>
  <si>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</si>
  <si>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</si>
  <si>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U国</t>
    <rPh sb="1" eb="2">
      <t>コク</t>
    </rPh>
    <phoneticPr fontId="1"/>
  </si>
  <si>
    <t>K高等学校
（U国）</t>
    <phoneticPr fontId="1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</si>
  <si>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</si>
  <si>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</si>
  <si>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工学部</t>
    <phoneticPr fontId="1"/>
  </si>
  <si>
    <t>工学研究科</t>
    <rPh sb="0" eb="5">
      <t>コウガクケンキュウカ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</si>
  <si>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</si>
  <si>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渡日年</t>
    <rPh sb="0" eb="2">
      <t>トニチ</t>
    </rPh>
    <rPh sb="2" eb="3">
      <t>ネン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</si>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</sst>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8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9" fillId="2" borderId="11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16" fillId="0" borderId="10" xfId="2" applyFont="1" applyBorder="1">
      <alignment vertical="center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10" xfId="0" applyFont="1" applyBorder="1">
      <alignment vertical="center"/>
    </xf>
    <xf numFmtId="0" fontId="4" fillId="0" borderId="0" xfId="0" applyFont="1">
      <alignment vertical="center"/>
    </xf>
    <xf numFmtId="0" fontId="13" fillId="0" borderId="0" xfId="6" applyFont="1">
      <alignment vertical="center"/>
    </xf>
    <xf numFmtId="0" fontId="4" fillId="0" borderId="0" xfId="2" applyFont="1" applyAlignment="1"/>
    <xf numFmtId="0" fontId="4" fillId="0" borderId="0" xfId="0" applyFont="1" applyAlignment="1">
      <alignment vertical="center" wrapText="1"/>
    </xf>
    <xf numFmtId="176" fontId="16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6" fillId="0" borderId="19" xfId="0" applyNumberFormat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176" fontId="16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8" fillId="0" borderId="0" xfId="0" applyFont="1" applyAlignment="1"/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0" fontId="16" fillId="0" borderId="0" xfId="2" applyFont="1" applyAlignment="1"/>
    <xf numFmtId="0" fontId="16" fillId="0" borderId="7" xfId="2" applyFont="1" applyBorder="1">
      <alignment vertical="center"/>
    </xf>
    <xf numFmtId="0" fontId="16" fillId="0" borderId="12" xfId="2" applyFont="1" applyBorder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0" fontId="16" fillId="2" borderId="21" xfId="2" applyFont="1" applyFill="1" applyBorder="1" applyAlignment="1" applyProtection="1">
      <alignment vertical="center" shrinkToFit="1"/>
      <protection locked="0"/>
    </xf>
    <xf numFmtId="0" fontId="16" fillId="2" borderId="21" xfId="2" applyFont="1" applyFill="1" applyBorder="1" applyAlignment="1" applyProtection="1">
      <alignment vertical="center" wrapText="1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Alignment="1" applyProtection="1">
      <alignment horizontal="right" vertical="center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30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3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5" borderId="1" xfId="0" applyFont="1" applyFill="1" applyBorder="1">
      <alignment vertical="center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8" fillId="2" borderId="8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0" borderId="8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30" fillId="0" borderId="31" xfId="2" applyFont="1" applyBorder="1" applyAlignment="1">
      <alignment horizontal="center" vertical="center" wrapText="1" shrinkToFit="1"/>
    </xf>
    <xf numFmtId="0" fontId="30" fillId="0" borderId="3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0" borderId="5" xfId="2" applyFont="1" applyBorder="1" applyAlignment="1">
      <alignment horizontal="left" wrapText="1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41" fontId="16" fillId="2" borderId="4" xfId="1" applyNumberFormat="1" applyFont="1" applyFill="1" applyBorder="1" applyAlignment="1" applyProtection="1">
      <alignment horizontal="right" vertical="center"/>
      <protection locked="0"/>
    </xf>
    <xf numFmtId="41" fontId="16" fillId="2" borderId="3" xfId="1" applyNumberFormat="1" applyFont="1" applyFill="1" applyBorder="1" applyAlignment="1" applyProtection="1">
      <alignment horizontal="right" vertical="center"/>
      <protection locked="0"/>
    </xf>
    <xf numFmtId="41" fontId="16" fillId="2" borderId="9" xfId="1" applyNumberFormat="1" applyFont="1" applyFill="1" applyBorder="1" applyAlignment="1" applyProtection="1">
      <alignment horizontal="right" vertical="center"/>
      <protection locked="0"/>
    </xf>
    <xf numFmtId="41" fontId="16" fillId="2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2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6" fillId="2" borderId="18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16" fillId="2" borderId="9" xfId="2" applyFont="1" applyFill="1" applyBorder="1" applyAlignment="1" applyProtection="1">
      <alignment horizontal="left" vertical="top" wrapText="1"/>
      <protection locked="0"/>
    </xf>
    <xf numFmtId="0" fontId="16" fillId="2" borderId="5" xfId="2" applyFont="1" applyFill="1" applyBorder="1" applyAlignment="1" applyProtection="1">
      <alignment horizontal="left" vertical="top" wrapText="1"/>
      <protection locked="0"/>
    </xf>
    <xf numFmtId="0" fontId="16" fillId="2" borderId="11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top" wrapText="1"/>
      <protection locked="0"/>
    </xf>
    <xf numFmtId="0" fontId="16" fillId="2" borderId="6" xfId="2" applyFont="1" applyFill="1" applyBorder="1" applyAlignment="1" applyProtection="1">
      <alignment horizontal="left" vertical="top" wrapText="1"/>
      <protection locked="0"/>
    </xf>
    <xf numFmtId="0" fontId="16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0" borderId="5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2" borderId="17" xfId="2" applyFont="1" applyFill="1" applyBorder="1" applyAlignment="1" applyProtection="1">
      <alignment horizontal="left" vertical="center"/>
      <protection locked="0"/>
    </xf>
    <xf numFmtId="0" fontId="16" fillId="2" borderId="14" xfId="2" applyFont="1" applyFill="1" applyBorder="1" applyAlignment="1" applyProtection="1">
      <alignment horizontal="left" vertical="center"/>
      <protection locked="0"/>
    </xf>
    <xf numFmtId="0" fontId="16" fillId="2" borderId="13" xfId="2" applyFont="1" applyFill="1" applyBorder="1" applyAlignment="1" applyProtection="1">
      <alignment horizontal="left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1" totalsRowShown="0" headerRowDxfId="5" headerRowBorderDxfId="4" tableBorderDxfId="3" totalsRowBorderDxfId="2">
  <autoFilter ref="A1:B11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1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135" t="s">
        <v>2</v>
      </c>
      <c r="T3" s="135"/>
      <c r="U3" s="24">
        <v>5</v>
      </c>
      <c r="V3" s="19" t="s">
        <v>8</v>
      </c>
      <c r="W3" s="116"/>
      <c r="X3" s="19" t="s">
        <v>7</v>
      </c>
      <c r="Y3" s="116"/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136" t="s">
        <v>131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B6" s="27"/>
      <c r="AC6" s="27"/>
      <c r="AD6" s="27"/>
      <c r="AE6" s="27"/>
      <c r="AF6" s="27"/>
      <c r="AG6" s="27"/>
      <c r="AH6" s="27"/>
    </row>
    <row r="7" spans="1:35" ht="15" customHeight="1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138" t="s">
        <v>71</v>
      </c>
      <c r="B9" s="139"/>
      <c r="C9" s="140"/>
      <c r="D9" s="146" t="s">
        <v>70</v>
      </c>
      <c r="E9" s="146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9"/>
      <c r="W9" s="150" t="s">
        <v>83</v>
      </c>
      <c r="X9" s="151"/>
      <c r="Y9" s="151"/>
      <c r="Z9" s="152"/>
    </row>
    <row r="10" spans="1:35" ht="30.95" customHeight="1">
      <c r="A10" s="141"/>
      <c r="B10" s="137"/>
      <c r="C10" s="142"/>
      <c r="D10" s="159" t="s">
        <v>73</v>
      </c>
      <c r="E10" s="159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W10" s="153"/>
      <c r="X10" s="154"/>
      <c r="Y10" s="154"/>
      <c r="Z10" s="155"/>
    </row>
    <row r="11" spans="1:35" ht="30.95" customHeight="1">
      <c r="A11" s="143"/>
      <c r="B11" s="144"/>
      <c r="C11" s="145"/>
      <c r="D11" s="165" t="s">
        <v>84</v>
      </c>
      <c r="E11" s="165"/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W11" s="156"/>
      <c r="X11" s="157"/>
      <c r="Y11" s="157"/>
      <c r="Z11" s="158"/>
    </row>
    <row r="12" spans="1:35" s="1" customFormat="1" ht="30" customHeight="1">
      <c r="A12" s="248" t="s">
        <v>75</v>
      </c>
      <c r="B12" s="249"/>
      <c r="C12" s="250"/>
      <c r="D12" s="169" t="s">
        <v>109</v>
      </c>
      <c r="E12" s="169"/>
      <c r="F12" s="169"/>
      <c r="G12" s="30" t="s">
        <v>1</v>
      </c>
      <c r="H12" s="121"/>
      <c r="I12" s="121"/>
      <c r="J12" s="31" t="s">
        <v>24</v>
      </c>
      <c r="K12" s="170"/>
      <c r="L12" s="170"/>
      <c r="M12" s="32" t="s">
        <v>23</v>
      </c>
      <c r="N12" s="31" t="s">
        <v>80</v>
      </c>
      <c r="O12" s="33"/>
      <c r="P12" s="34"/>
      <c r="Q12" s="34"/>
      <c r="R12" s="34"/>
      <c r="S12" s="34"/>
      <c r="T12" s="35" t="e">
        <f>リスト!B19</f>
        <v>#VALUE!</v>
      </c>
      <c r="U12" s="36" t="s">
        <v>74</v>
      </c>
      <c r="V12" s="163" t="s">
        <v>51</v>
      </c>
      <c r="W12" s="164"/>
      <c r="X12" s="283" t="s">
        <v>129</v>
      </c>
      <c r="Y12" s="283"/>
      <c r="Z12" s="284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123" t="s">
        <v>110</v>
      </c>
      <c r="B13" s="124"/>
      <c r="C13" s="125"/>
      <c r="D13" s="121"/>
      <c r="E13" s="121"/>
      <c r="F13" s="121"/>
      <c r="G13" s="121"/>
      <c r="H13" s="122"/>
      <c r="I13" s="123" t="s">
        <v>86</v>
      </c>
      <c r="J13" s="124"/>
      <c r="K13" s="285" t="s">
        <v>129</v>
      </c>
      <c r="L13" s="285"/>
      <c r="M13" s="285"/>
      <c r="N13" s="285"/>
      <c r="O13" s="286"/>
      <c r="P13" s="287" t="s">
        <v>87</v>
      </c>
      <c r="Q13" s="288"/>
      <c r="R13" s="121"/>
      <c r="S13" s="121"/>
      <c r="T13" s="31" t="s">
        <v>1</v>
      </c>
      <c r="U13" s="121"/>
      <c r="V13" s="121"/>
      <c r="W13" s="31" t="s">
        <v>24</v>
      </c>
      <c r="X13" s="121"/>
      <c r="Y13" s="121"/>
      <c r="Z13" s="40" t="s">
        <v>23</v>
      </c>
      <c r="AA13" s="41"/>
      <c r="AB13" s="42"/>
      <c r="AC13" s="42"/>
      <c r="AD13" s="42"/>
    </row>
    <row r="14" spans="1:35" ht="15" customHeight="1">
      <c r="A14" s="138" t="s">
        <v>132</v>
      </c>
      <c r="B14" s="139"/>
      <c r="C14" s="140"/>
      <c r="D14" s="178" t="s">
        <v>66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72</v>
      </c>
      <c r="T14" s="180"/>
      <c r="U14" s="180"/>
      <c r="V14" s="180"/>
      <c r="W14" s="180"/>
      <c r="X14" s="180"/>
      <c r="Y14" s="180"/>
      <c r="Z14" s="181"/>
    </row>
    <row r="15" spans="1:35" ht="37.5" customHeight="1">
      <c r="A15" s="141"/>
      <c r="B15" s="137"/>
      <c r="C15" s="142"/>
      <c r="D15" s="182"/>
      <c r="E15" s="182"/>
      <c r="F15" s="182"/>
      <c r="G15" s="182"/>
      <c r="H15" s="182"/>
      <c r="I15" s="182"/>
      <c r="J15" s="182"/>
      <c r="K15" s="183"/>
      <c r="L15" s="184"/>
      <c r="M15" s="184"/>
      <c r="N15" s="184"/>
      <c r="O15" s="184"/>
      <c r="P15" s="184"/>
      <c r="Q15" s="184"/>
      <c r="R15" s="184"/>
      <c r="S15" s="127"/>
      <c r="T15" s="128"/>
      <c r="U15" s="128"/>
      <c r="V15" s="128"/>
      <c r="W15" s="128"/>
      <c r="X15" s="128"/>
      <c r="Y15" s="128"/>
      <c r="Z15" s="129"/>
    </row>
    <row r="16" spans="1:35" ht="16.5" customHeight="1">
      <c r="A16" s="141"/>
      <c r="B16" s="137"/>
      <c r="C16" s="142"/>
      <c r="D16" s="185" t="s">
        <v>45</v>
      </c>
      <c r="E16" s="185"/>
      <c r="F16" s="185"/>
      <c r="G16" s="185"/>
      <c r="H16" s="185"/>
      <c r="I16" s="185"/>
      <c r="J16" s="185"/>
      <c r="K16" s="186" t="s">
        <v>46</v>
      </c>
      <c r="L16" s="187"/>
      <c r="M16" s="187"/>
      <c r="N16" s="187"/>
      <c r="O16" s="188" t="s">
        <v>67</v>
      </c>
      <c r="P16" s="189"/>
      <c r="Q16" s="189"/>
      <c r="R16" s="189"/>
      <c r="S16" s="189"/>
      <c r="T16" s="189"/>
      <c r="U16" s="190" t="s">
        <v>68</v>
      </c>
      <c r="V16" s="191"/>
      <c r="W16" s="191"/>
      <c r="X16" s="191"/>
      <c r="Y16" s="191"/>
      <c r="Z16" s="192"/>
      <c r="AA16" s="44"/>
      <c r="AB16" s="45"/>
      <c r="AC16" s="45"/>
      <c r="AD16" s="45"/>
    </row>
    <row r="17" spans="1:38" ht="32.25" customHeight="1">
      <c r="A17" s="143"/>
      <c r="B17" s="144"/>
      <c r="C17" s="145"/>
      <c r="D17" s="171" t="s">
        <v>130</v>
      </c>
      <c r="E17" s="171"/>
      <c r="F17" s="171"/>
      <c r="G17" s="171"/>
      <c r="H17" s="171"/>
      <c r="I17" s="171"/>
      <c r="J17" s="171"/>
      <c r="K17" s="130"/>
      <c r="L17" s="131"/>
      <c r="M17" s="165" t="s">
        <v>69</v>
      </c>
      <c r="N17" s="165"/>
      <c r="O17" s="130" t="s">
        <v>109</v>
      </c>
      <c r="P17" s="131"/>
      <c r="Q17" s="131"/>
      <c r="R17" s="46" t="s">
        <v>1</v>
      </c>
      <c r="S17" s="84"/>
      <c r="T17" s="47" t="s">
        <v>65</v>
      </c>
      <c r="U17" s="132" t="s">
        <v>109</v>
      </c>
      <c r="V17" s="133"/>
      <c r="W17" s="133"/>
      <c r="X17" s="47" t="s">
        <v>1</v>
      </c>
      <c r="Y17" s="83"/>
      <c r="Z17" s="48" t="s">
        <v>24</v>
      </c>
      <c r="AA17" s="44"/>
      <c r="AC17" s="45"/>
    </row>
    <row r="18" spans="1:38" s="1" customFormat="1" ht="31.5" customHeight="1">
      <c r="A18" s="195" t="s">
        <v>126</v>
      </c>
      <c r="B18" s="196"/>
      <c r="C18" s="197"/>
      <c r="D18" s="198"/>
      <c r="E18" s="121"/>
      <c r="F18" s="121"/>
      <c r="G18" s="121"/>
      <c r="H18" s="121"/>
      <c r="I18" s="121"/>
      <c r="J18" s="122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193" t="s">
        <v>120</v>
      </c>
      <c r="V18" s="194"/>
      <c r="W18" s="194"/>
      <c r="X18" s="194"/>
      <c r="Y18" s="194"/>
      <c r="Z18" s="95" t="str">
        <f>リスト!H19</f>
        <v>★</v>
      </c>
    </row>
    <row r="19" spans="1:38" s="1" customFormat="1" ht="28.5" customHeight="1">
      <c r="A19" s="199" t="s">
        <v>133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38" s="1" customFormat="1" ht="42.75" customHeight="1">
      <c r="A20" s="172" t="s">
        <v>85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63" t="s">
        <v>79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64"/>
    </row>
    <row r="21" spans="1:38" s="1" customFormat="1" ht="27" customHeight="1">
      <c r="A21" s="176" t="s">
        <v>40</v>
      </c>
      <c r="B21" s="177"/>
      <c r="C21" s="177"/>
      <c r="D21" s="177"/>
      <c r="E21" s="177"/>
      <c r="F21" s="177"/>
      <c r="G21" s="177"/>
      <c r="H21" s="207"/>
      <c r="I21" s="208"/>
      <c r="J21" s="208"/>
      <c r="K21" s="208"/>
      <c r="L21" s="208"/>
      <c r="M21" s="52" t="s">
        <v>17</v>
      </c>
      <c r="N21" s="176" t="s">
        <v>36</v>
      </c>
      <c r="O21" s="177"/>
      <c r="P21" s="177"/>
      <c r="Q21" s="177"/>
      <c r="R21" s="177"/>
      <c r="S21" s="177"/>
      <c r="T21" s="177"/>
      <c r="U21" s="207"/>
      <c r="V21" s="208"/>
      <c r="W21" s="208"/>
      <c r="X21" s="208"/>
      <c r="Y21" s="208"/>
      <c r="Z21" s="52" t="s">
        <v>17</v>
      </c>
    </row>
    <row r="22" spans="1:38" s="53" customFormat="1" ht="27" customHeight="1">
      <c r="A22" s="176" t="s">
        <v>32</v>
      </c>
      <c r="B22" s="177"/>
      <c r="C22" s="177"/>
      <c r="D22" s="177"/>
      <c r="E22" s="177"/>
      <c r="F22" s="177"/>
      <c r="G22" s="200"/>
      <c r="H22" s="201"/>
      <c r="I22" s="202"/>
      <c r="J22" s="202"/>
      <c r="K22" s="202"/>
      <c r="L22" s="202"/>
      <c r="M22" s="52" t="s">
        <v>17</v>
      </c>
      <c r="N22" s="203" t="s">
        <v>54</v>
      </c>
      <c r="O22" s="204"/>
      <c r="P22" s="204"/>
      <c r="Q22" s="204"/>
      <c r="R22" s="204"/>
      <c r="S22" s="204"/>
      <c r="T22" s="204"/>
      <c r="U22" s="205"/>
      <c r="V22" s="206"/>
      <c r="W22" s="206"/>
      <c r="X22" s="206"/>
      <c r="Y22" s="206"/>
      <c r="Z22" s="52" t="s">
        <v>17</v>
      </c>
    </row>
    <row r="23" spans="1:38" s="53" customFormat="1" ht="27" customHeight="1">
      <c r="A23" s="176" t="s">
        <v>33</v>
      </c>
      <c r="B23" s="177"/>
      <c r="C23" s="177"/>
      <c r="D23" s="177"/>
      <c r="E23" s="177"/>
      <c r="F23" s="177"/>
      <c r="G23" s="200"/>
      <c r="H23" s="201"/>
      <c r="I23" s="202"/>
      <c r="J23" s="202"/>
      <c r="K23" s="202"/>
      <c r="L23" s="202"/>
      <c r="M23" s="52" t="s">
        <v>17</v>
      </c>
      <c r="N23" s="203" t="s">
        <v>55</v>
      </c>
      <c r="O23" s="204"/>
      <c r="P23" s="204"/>
      <c r="Q23" s="204"/>
      <c r="R23" s="204"/>
      <c r="S23" s="204"/>
      <c r="T23" s="204"/>
      <c r="U23" s="205"/>
      <c r="V23" s="206"/>
      <c r="W23" s="206"/>
      <c r="X23" s="206"/>
      <c r="Y23" s="206"/>
      <c r="Z23" s="52" t="s">
        <v>17</v>
      </c>
    </row>
    <row r="24" spans="1:38" s="53" customFormat="1" ht="27" customHeight="1">
      <c r="A24" s="176" t="s">
        <v>34</v>
      </c>
      <c r="B24" s="177"/>
      <c r="C24" s="177"/>
      <c r="D24" s="177"/>
      <c r="E24" s="177"/>
      <c r="F24" s="177"/>
      <c r="G24" s="200"/>
      <c r="H24" s="205"/>
      <c r="I24" s="206"/>
      <c r="J24" s="206"/>
      <c r="K24" s="206"/>
      <c r="L24" s="206"/>
      <c r="M24" s="52" t="s">
        <v>17</v>
      </c>
      <c r="N24" s="203" t="s">
        <v>56</v>
      </c>
      <c r="O24" s="204"/>
      <c r="P24" s="204"/>
      <c r="Q24" s="204"/>
      <c r="R24" s="204"/>
      <c r="S24" s="204"/>
      <c r="T24" s="237"/>
      <c r="U24" s="205"/>
      <c r="V24" s="206"/>
      <c r="W24" s="206"/>
      <c r="X24" s="206"/>
      <c r="Y24" s="206"/>
      <c r="Z24" s="52" t="s">
        <v>17</v>
      </c>
      <c r="AB24" s="21"/>
    </row>
    <row r="25" spans="1:38" s="53" customFormat="1" ht="27" customHeight="1">
      <c r="A25" s="176" t="s">
        <v>35</v>
      </c>
      <c r="B25" s="177"/>
      <c r="C25" s="177"/>
      <c r="D25" s="177"/>
      <c r="E25" s="177"/>
      <c r="F25" s="177"/>
      <c r="G25" s="200"/>
      <c r="H25" s="205"/>
      <c r="I25" s="206"/>
      <c r="J25" s="206"/>
      <c r="K25" s="206"/>
      <c r="L25" s="206"/>
      <c r="M25" s="52" t="s">
        <v>17</v>
      </c>
      <c r="N25" s="203" t="s">
        <v>57</v>
      </c>
      <c r="O25" s="204"/>
      <c r="P25" s="204"/>
      <c r="Q25" s="204"/>
      <c r="R25" s="204"/>
      <c r="S25" s="204"/>
      <c r="T25" s="237"/>
      <c r="U25" s="205"/>
      <c r="V25" s="206"/>
      <c r="W25" s="206"/>
      <c r="X25" s="206"/>
      <c r="Y25" s="206"/>
      <c r="Z25" s="52" t="s">
        <v>17</v>
      </c>
    </row>
    <row r="26" spans="1:38" s="53" customFormat="1" ht="27" customHeight="1">
      <c r="A26" s="176" t="s">
        <v>141</v>
      </c>
      <c r="B26" s="177"/>
      <c r="C26" s="177"/>
      <c r="D26" s="177"/>
      <c r="E26" s="177"/>
      <c r="F26" s="177"/>
      <c r="G26" s="177"/>
      <c r="H26" s="201"/>
      <c r="I26" s="202"/>
      <c r="J26" s="202"/>
      <c r="K26" s="202"/>
      <c r="L26" s="202"/>
      <c r="M26" s="52" t="s">
        <v>17</v>
      </c>
      <c r="N26" s="176" t="s">
        <v>58</v>
      </c>
      <c r="O26" s="177"/>
      <c r="P26" s="177"/>
      <c r="Q26" s="177"/>
      <c r="R26" s="177"/>
      <c r="S26" s="177"/>
      <c r="T26" s="200"/>
      <c r="U26" s="205"/>
      <c r="V26" s="206"/>
      <c r="W26" s="206"/>
      <c r="X26" s="206"/>
      <c r="Y26" s="206"/>
      <c r="Z26" s="52" t="s">
        <v>17</v>
      </c>
    </row>
    <row r="27" spans="1:38" s="53" customFormat="1" ht="27" customHeight="1">
      <c r="A27" s="163" t="s">
        <v>60</v>
      </c>
      <c r="B27" s="175"/>
      <c r="C27" s="175"/>
      <c r="D27" s="175"/>
      <c r="E27" s="175"/>
      <c r="F27" s="175"/>
      <c r="G27" s="175"/>
      <c r="H27" s="238">
        <f>SUM(H21:L26)</f>
        <v>0</v>
      </c>
      <c r="I27" s="239"/>
      <c r="J27" s="239"/>
      <c r="K27" s="239"/>
      <c r="L27" s="239"/>
      <c r="M27" s="52" t="s">
        <v>17</v>
      </c>
      <c r="N27" s="172" t="s">
        <v>59</v>
      </c>
      <c r="O27" s="173"/>
      <c r="P27" s="173"/>
      <c r="Q27" s="173"/>
      <c r="R27" s="173"/>
      <c r="S27" s="173"/>
      <c r="T27" s="173"/>
      <c r="U27" s="240">
        <f>(U21+U23+U24+U25+U26)-U22</f>
        <v>0</v>
      </c>
      <c r="V27" s="241"/>
      <c r="W27" s="241"/>
      <c r="X27" s="241"/>
      <c r="Y27" s="241"/>
      <c r="Z27" s="52" t="s">
        <v>17</v>
      </c>
    </row>
    <row r="28" spans="1:38" s="53" customFormat="1" ht="27" customHeight="1">
      <c r="A28" s="273" t="s">
        <v>18</v>
      </c>
      <c r="B28" s="273"/>
      <c r="C28" s="273"/>
      <c r="D28" s="273"/>
      <c r="E28" s="273"/>
      <c r="F28" s="273"/>
      <c r="G28" s="273"/>
      <c r="H28" s="274">
        <f>H27-U27</f>
        <v>0</v>
      </c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5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s="55" customFormat="1" ht="32.25" customHeight="1">
      <c r="A29" s="199" t="s">
        <v>127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38" ht="42.75" customHeight="1">
      <c r="A30" s="163" t="s">
        <v>88</v>
      </c>
      <c r="B30" s="175"/>
      <c r="C30" s="175"/>
      <c r="D30" s="175"/>
      <c r="E30" s="175"/>
      <c r="F30" s="175"/>
      <c r="G30" s="175"/>
      <c r="H30" s="164"/>
      <c r="I30" s="163" t="s">
        <v>16</v>
      </c>
      <c r="J30" s="175"/>
      <c r="K30" s="175"/>
      <c r="L30" s="175"/>
      <c r="M30" s="164"/>
      <c r="N30" s="172" t="s">
        <v>43</v>
      </c>
      <c r="O30" s="175"/>
      <c r="P30" s="175"/>
      <c r="Q30" s="164"/>
      <c r="R30" s="172" t="s">
        <v>15</v>
      </c>
      <c r="S30" s="173"/>
      <c r="T30" s="173"/>
      <c r="U30" s="173"/>
      <c r="V30" s="173"/>
      <c r="W30" s="174"/>
      <c r="X30" s="172" t="s">
        <v>14</v>
      </c>
      <c r="Y30" s="173"/>
      <c r="Z30" s="174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209"/>
      <c r="B31" s="210"/>
      <c r="C31" s="210"/>
      <c r="D31" s="210"/>
      <c r="E31" s="210"/>
      <c r="F31" s="210"/>
      <c r="G31" s="210"/>
      <c r="H31" s="211"/>
      <c r="I31" s="215"/>
      <c r="J31" s="216"/>
      <c r="K31" s="216"/>
      <c r="L31" s="216"/>
      <c r="M31" s="217"/>
      <c r="N31" s="221"/>
      <c r="O31" s="222"/>
      <c r="P31" s="222"/>
      <c r="Q31" s="225" t="s">
        <v>13</v>
      </c>
      <c r="R31" s="227"/>
      <c r="S31" s="228"/>
      <c r="T31" s="57" t="s">
        <v>8</v>
      </c>
      <c r="U31" s="85"/>
      <c r="V31" s="57" t="s">
        <v>7</v>
      </c>
      <c r="W31" s="58" t="s">
        <v>9</v>
      </c>
      <c r="X31" s="229" t="s">
        <v>109</v>
      </c>
      <c r="Y31" s="230"/>
      <c r="Z31" s="231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212"/>
      <c r="B32" s="213"/>
      <c r="C32" s="213"/>
      <c r="D32" s="213"/>
      <c r="E32" s="213"/>
      <c r="F32" s="213"/>
      <c r="G32" s="213"/>
      <c r="H32" s="214"/>
      <c r="I32" s="218"/>
      <c r="J32" s="219"/>
      <c r="K32" s="219"/>
      <c r="L32" s="219"/>
      <c r="M32" s="220"/>
      <c r="N32" s="223"/>
      <c r="O32" s="224"/>
      <c r="P32" s="224"/>
      <c r="Q32" s="226"/>
      <c r="R32" s="235"/>
      <c r="S32" s="236"/>
      <c r="T32" s="59" t="s">
        <v>8</v>
      </c>
      <c r="U32" s="86"/>
      <c r="V32" s="59" t="s">
        <v>7</v>
      </c>
      <c r="W32" s="60" t="s">
        <v>6</v>
      </c>
      <c r="X32" s="232"/>
      <c r="Y32" s="233"/>
      <c r="Z32" s="234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209"/>
      <c r="B33" s="210"/>
      <c r="C33" s="210"/>
      <c r="D33" s="210"/>
      <c r="E33" s="210"/>
      <c r="F33" s="210"/>
      <c r="G33" s="210"/>
      <c r="H33" s="211"/>
      <c r="I33" s="215"/>
      <c r="J33" s="216"/>
      <c r="K33" s="216"/>
      <c r="L33" s="216"/>
      <c r="M33" s="217"/>
      <c r="N33" s="221"/>
      <c r="O33" s="222"/>
      <c r="P33" s="222"/>
      <c r="Q33" s="225" t="s">
        <v>13</v>
      </c>
      <c r="R33" s="227"/>
      <c r="S33" s="228"/>
      <c r="T33" s="57" t="s">
        <v>8</v>
      </c>
      <c r="U33" s="85"/>
      <c r="V33" s="57" t="s">
        <v>7</v>
      </c>
      <c r="W33" s="58" t="s">
        <v>9</v>
      </c>
      <c r="X33" s="229"/>
      <c r="Y33" s="230"/>
      <c r="Z33" s="23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212"/>
      <c r="B34" s="213"/>
      <c r="C34" s="213"/>
      <c r="D34" s="213"/>
      <c r="E34" s="213"/>
      <c r="F34" s="213"/>
      <c r="G34" s="213"/>
      <c r="H34" s="214"/>
      <c r="I34" s="218"/>
      <c r="J34" s="219"/>
      <c r="K34" s="219"/>
      <c r="L34" s="219"/>
      <c r="M34" s="220"/>
      <c r="N34" s="223"/>
      <c r="O34" s="224"/>
      <c r="P34" s="224"/>
      <c r="Q34" s="226"/>
      <c r="R34" s="235"/>
      <c r="S34" s="236"/>
      <c r="T34" s="59" t="s">
        <v>8</v>
      </c>
      <c r="U34" s="86"/>
      <c r="V34" s="59" t="s">
        <v>7</v>
      </c>
      <c r="W34" s="60" t="s">
        <v>6</v>
      </c>
      <c r="X34" s="232"/>
      <c r="Y34" s="233"/>
      <c r="Z34" s="234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209"/>
      <c r="B35" s="210"/>
      <c r="C35" s="210"/>
      <c r="D35" s="210"/>
      <c r="E35" s="210"/>
      <c r="F35" s="210"/>
      <c r="G35" s="210"/>
      <c r="H35" s="211"/>
      <c r="I35" s="215"/>
      <c r="J35" s="216"/>
      <c r="K35" s="216"/>
      <c r="L35" s="216"/>
      <c r="M35" s="217"/>
      <c r="N35" s="221"/>
      <c r="O35" s="222"/>
      <c r="P35" s="222"/>
      <c r="Q35" s="225" t="s">
        <v>13</v>
      </c>
      <c r="R35" s="227"/>
      <c r="S35" s="228"/>
      <c r="T35" s="61" t="s">
        <v>8</v>
      </c>
      <c r="U35" s="87"/>
      <c r="V35" s="61" t="s">
        <v>7</v>
      </c>
      <c r="W35" s="62" t="s">
        <v>9</v>
      </c>
      <c r="X35" s="229"/>
      <c r="Y35" s="230"/>
      <c r="Z35" s="23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212"/>
      <c r="B36" s="213"/>
      <c r="C36" s="213"/>
      <c r="D36" s="213"/>
      <c r="E36" s="213"/>
      <c r="F36" s="213"/>
      <c r="G36" s="213"/>
      <c r="H36" s="214"/>
      <c r="I36" s="218"/>
      <c r="J36" s="219"/>
      <c r="K36" s="219"/>
      <c r="L36" s="219"/>
      <c r="M36" s="220"/>
      <c r="N36" s="223"/>
      <c r="O36" s="224"/>
      <c r="P36" s="224"/>
      <c r="Q36" s="226"/>
      <c r="R36" s="235"/>
      <c r="S36" s="236"/>
      <c r="T36" s="59" t="s">
        <v>8</v>
      </c>
      <c r="U36" s="86"/>
      <c r="V36" s="59" t="s">
        <v>7</v>
      </c>
      <c r="W36" s="60" t="s">
        <v>6</v>
      </c>
      <c r="X36" s="232"/>
      <c r="Y36" s="233"/>
      <c r="Z36" s="234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209"/>
      <c r="B37" s="210"/>
      <c r="C37" s="210"/>
      <c r="D37" s="210"/>
      <c r="E37" s="210"/>
      <c r="F37" s="210"/>
      <c r="G37" s="210"/>
      <c r="H37" s="211"/>
      <c r="I37" s="215"/>
      <c r="J37" s="216"/>
      <c r="K37" s="216"/>
      <c r="L37" s="216"/>
      <c r="M37" s="217"/>
      <c r="N37" s="221"/>
      <c r="O37" s="222"/>
      <c r="P37" s="222"/>
      <c r="Q37" s="225" t="s">
        <v>13</v>
      </c>
      <c r="R37" s="227"/>
      <c r="S37" s="228"/>
      <c r="T37" s="61" t="s">
        <v>8</v>
      </c>
      <c r="U37" s="87"/>
      <c r="V37" s="61" t="s">
        <v>7</v>
      </c>
      <c r="W37" s="62" t="s">
        <v>9</v>
      </c>
      <c r="X37" s="229"/>
      <c r="Y37" s="230"/>
      <c r="Z37" s="231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212"/>
      <c r="B38" s="213"/>
      <c r="C38" s="213"/>
      <c r="D38" s="213"/>
      <c r="E38" s="213"/>
      <c r="F38" s="213"/>
      <c r="G38" s="213"/>
      <c r="H38" s="214"/>
      <c r="I38" s="218"/>
      <c r="J38" s="219"/>
      <c r="K38" s="219"/>
      <c r="L38" s="219"/>
      <c r="M38" s="220"/>
      <c r="N38" s="223"/>
      <c r="O38" s="224"/>
      <c r="P38" s="224"/>
      <c r="Q38" s="226"/>
      <c r="R38" s="235"/>
      <c r="S38" s="236"/>
      <c r="T38" s="59" t="s">
        <v>8</v>
      </c>
      <c r="U38" s="86"/>
      <c r="V38" s="59" t="s">
        <v>7</v>
      </c>
      <c r="W38" s="60" t="s">
        <v>6</v>
      </c>
      <c r="X38" s="232"/>
      <c r="Y38" s="233"/>
      <c r="Z38" s="234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69" customFormat="1" ht="30" customHeight="1">
      <c r="A40" s="259" t="s">
        <v>138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38" s="1" customFormat="1" ht="30" customHeight="1">
      <c r="A41" s="123" t="s">
        <v>12</v>
      </c>
      <c r="B41" s="260"/>
      <c r="C41" s="123" t="s">
        <v>63</v>
      </c>
      <c r="D41" s="261"/>
      <c r="E41" s="261"/>
      <c r="F41" s="261"/>
      <c r="G41" s="261"/>
      <c r="H41" s="261"/>
      <c r="I41" s="261"/>
      <c r="J41" s="261"/>
      <c r="K41" s="262"/>
      <c r="L41" s="263" t="s">
        <v>11</v>
      </c>
      <c r="M41" s="261"/>
      <c r="N41" s="261"/>
      <c r="O41" s="261"/>
      <c r="P41" s="261"/>
      <c r="Q41" s="261"/>
      <c r="R41" s="261"/>
      <c r="S41" s="261"/>
      <c r="T41" s="262"/>
      <c r="U41" s="264" t="s">
        <v>10</v>
      </c>
      <c r="V41" s="264"/>
      <c r="W41" s="264"/>
      <c r="X41" s="264"/>
      <c r="Y41" s="264"/>
      <c r="Z41" s="264"/>
    </row>
    <row r="42" spans="1:38" s="1" customFormat="1" ht="15" customHeight="1">
      <c r="A42" s="265" t="s">
        <v>109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51"/>
      <c r="M42" s="252"/>
      <c r="N42" s="252"/>
      <c r="O42" s="252"/>
      <c r="P42" s="252"/>
      <c r="Q42" s="252"/>
      <c r="R42" s="252"/>
      <c r="S42" s="252"/>
      <c r="T42" s="253"/>
      <c r="U42" s="227"/>
      <c r="V42" s="228"/>
      <c r="W42" s="70" t="s">
        <v>8</v>
      </c>
      <c r="X42" s="88"/>
      <c r="Y42" s="71" t="s">
        <v>7</v>
      </c>
      <c r="Z42" s="72" t="s">
        <v>9</v>
      </c>
    </row>
    <row r="43" spans="1:38" s="1" customFormat="1" ht="15" customHeight="1">
      <c r="A43" s="265"/>
      <c r="B43" s="266"/>
      <c r="C43" s="270"/>
      <c r="D43" s="271"/>
      <c r="E43" s="271"/>
      <c r="F43" s="271"/>
      <c r="G43" s="271"/>
      <c r="H43" s="271"/>
      <c r="I43" s="271"/>
      <c r="J43" s="271"/>
      <c r="K43" s="272"/>
      <c r="L43" s="254"/>
      <c r="M43" s="255"/>
      <c r="N43" s="255"/>
      <c r="O43" s="255"/>
      <c r="P43" s="255"/>
      <c r="Q43" s="255"/>
      <c r="R43" s="255"/>
      <c r="S43" s="255"/>
      <c r="T43" s="256"/>
      <c r="U43" s="257"/>
      <c r="V43" s="258"/>
      <c r="W43" s="73" t="s">
        <v>8</v>
      </c>
      <c r="X43" s="89"/>
      <c r="Y43" s="74" t="s">
        <v>7</v>
      </c>
      <c r="Z43" s="75" t="s">
        <v>6</v>
      </c>
    </row>
    <row r="44" spans="1:38" s="1" customFormat="1" ht="15" customHeight="1">
      <c r="A44" s="281"/>
      <c r="B44" s="282"/>
      <c r="C44" s="267"/>
      <c r="D44" s="268"/>
      <c r="E44" s="268"/>
      <c r="F44" s="268"/>
      <c r="G44" s="268"/>
      <c r="H44" s="268"/>
      <c r="I44" s="268"/>
      <c r="J44" s="268"/>
      <c r="K44" s="269"/>
      <c r="L44" s="251"/>
      <c r="M44" s="252"/>
      <c r="N44" s="252"/>
      <c r="O44" s="252"/>
      <c r="P44" s="252"/>
      <c r="Q44" s="252"/>
      <c r="R44" s="252"/>
      <c r="S44" s="252"/>
      <c r="T44" s="253"/>
      <c r="U44" s="227"/>
      <c r="V44" s="228"/>
      <c r="W44" s="70" t="s">
        <v>8</v>
      </c>
      <c r="X44" s="88"/>
      <c r="Y44" s="71" t="s">
        <v>7</v>
      </c>
      <c r="Z44" s="72" t="s">
        <v>9</v>
      </c>
    </row>
    <row r="45" spans="1:38" s="1" customFormat="1" ht="15" customHeight="1">
      <c r="A45" s="281"/>
      <c r="B45" s="282"/>
      <c r="C45" s="270"/>
      <c r="D45" s="271"/>
      <c r="E45" s="271"/>
      <c r="F45" s="271"/>
      <c r="G45" s="271"/>
      <c r="H45" s="271"/>
      <c r="I45" s="271"/>
      <c r="J45" s="271"/>
      <c r="K45" s="272"/>
      <c r="L45" s="254"/>
      <c r="M45" s="255"/>
      <c r="N45" s="255"/>
      <c r="O45" s="255"/>
      <c r="P45" s="255"/>
      <c r="Q45" s="255"/>
      <c r="R45" s="255"/>
      <c r="S45" s="255"/>
      <c r="T45" s="256"/>
      <c r="U45" s="257"/>
      <c r="V45" s="258"/>
      <c r="W45" s="73" t="s">
        <v>8</v>
      </c>
      <c r="X45" s="89"/>
      <c r="Y45" s="74" t="s">
        <v>7</v>
      </c>
      <c r="Z45" s="75" t="s">
        <v>6</v>
      </c>
    </row>
    <row r="46" spans="1:38" ht="15" customHeight="1">
      <c r="A46" s="281"/>
      <c r="B46" s="282"/>
      <c r="C46" s="267"/>
      <c r="D46" s="268"/>
      <c r="E46" s="268"/>
      <c r="F46" s="268"/>
      <c r="G46" s="268"/>
      <c r="H46" s="268"/>
      <c r="I46" s="268"/>
      <c r="J46" s="268"/>
      <c r="K46" s="269"/>
      <c r="L46" s="251"/>
      <c r="M46" s="252"/>
      <c r="N46" s="252"/>
      <c r="O46" s="252"/>
      <c r="P46" s="252"/>
      <c r="Q46" s="252"/>
      <c r="R46" s="252"/>
      <c r="S46" s="252"/>
      <c r="T46" s="253"/>
      <c r="U46" s="227"/>
      <c r="V46" s="228"/>
      <c r="W46" s="70" t="s">
        <v>8</v>
      </c>
      <c r="X46" s="88"/>
      <c r="Y46" s="71" t="s">
        <v>7</v>
      </c>
      <c r="Z46" s="72" t="s">
        <v>9</v>
      </c>
    </row>
    <row r="47" spans="1:38" ht="15" customHeight="1">
      <c r="A47" s="281"/>
      <c r="B47" s="282"/>
      <c r="C47" s="270"/>
      <c r="D47" s="271"/>
      <c r="E47" s="271"/>
      <c r="F47" s="271"/>
      <c r="G47" s="271"/>
      <c r="H47" s="271"/>
      <c r="I47" s="271"/>
      <c r="J47" s="271"/>
      <c r="K47" s="272"/>
      <c r="L47" s="254"/>
      <c r="M47" s="255"/>
      <c r="N47" s="255"/>
      <c r="O47" s="255"/>
      <c r="P47" s="255"/>
      <c r="Q47" s="255"/>
      <c r="R47" s="255"/>
      <c r="S47" s="255"/>
      <c r="T47" s="256"/>
      <c r="U47" s="257"/>
      <c r="V47" s="258"/>
      <c r="W47" s="73" t="s">
        <v>8</v>
      </c>
      <c r="X47" s="89"/>
      <c r="Y47" s="74" t="s">
        <v>7</v>
      </c>
      <c r="Z47" s="75" t="s">
        <v>6</v>
      </c>
    </row>
    <row r="48" spans="1:38" s="53" customFormat="1" ht="15" customHeight="1">
      <c r="A48" s="281"/>
      <c r="B48" s="282"/>
      <c r="C48" s="267"/>
      <c r="D48" s="268"/>
      <c r="E48" s="268"/>
      <c r="F48" s="268"/>
      <c r="G48" s="268"/>
      <c r="H48" s="268"/>
      <c r="I48" s="268"/>
      <c r="J48" s="268"/>
      <c r="K48" s="269"/>
      <c r="L48" s="251"/>
      <c r="M48" s="252"/>
      <c r="N48" s="252"/>
      <c r="O48" s="252"/>
      <c r="P48" s="252"/>
      <c r="Q48" s="252"/>
      <c r="R48" s="252"/>
      <c r="S48" s="252"/>
      <c r="T48" s="253"/>
      <c r="U48" s="227"/>
      <c r="V48" s="228"/>
      <c r="W48" s="70" t="s">
        <v>8</v>
      </c>
      <c r="X48" s="88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281"/>
      <c r="B49" s="282"/>
      <c r="C49" s="270"/>
      <c r="D49" s="271"/>
      <c r="E49" s="271"/>
      <c r="F49" s="271"/>
      <c r="G49" s="271"/>
      <c r="H49" s="271"/>
      <c r="I49" s="271"/>
      <c r="J49" s="271"/>
      <c r="K49" s="272"/>
      <c r="L49" s="254"/>
      <c r="M49" s="255"/>
      <c r="N49" s="255"/>
      <c r="O49" s="255"/>
      <c r="P49" s="255"/>
      <c r="Q49" s="255"/>
      <c r="R49" s="255"/>
      <c r="S49" s="255"/>
      <c r="T49" s="256"/>
      <c r="U49" s="257"/>
      <c r="V49" s="258"/>
      <c r="W49" s="73" t="s">
        <v>8</v>
      </c>
      <c r="X49" s="89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s="55" customFormat="1" ht="18.75" customHeight="1">
      <c r="A51" s="76" t="s">
        <v>89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38" ht="30" customHeight="1">
      <c r="A52" s="276" t="s">
        <v>90</v>
      </c>
      <c r="B52" s="180"/>
      <c r="C52" s="180"/>
      <c r="D52" s="180"/>
      <c r="E52" s="180"/>
      <c r="F52" s="277"/>
      <c r="G52" s="278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80"/>
    </row>
    <row r="53" spans="1:38" ht="15" customHeight="1">
      <c r="A53" s="77" t="s">
        <v>91</v>
      </c>
      <c r="Z53" s="78"/>
    </row>
    <row r="54" spans="1:38" ht="301.5" customHeight="1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4"/>
    </row>
    <row r="55" spans="1:38" ht="15" customHeight="1">
      <c r="A55" s="76" t="s">
        <v>92</v>
      </c>
    </row>
    <row r="56" spans="1:38" ht="267.75" customHeight="1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/>
    </row>
    <row r="57" spans="1:38" ht="11.25" customHeight="1"/>
    <row r="58" spans="1:38" ht="15" customHeight="1">
      <c r="A58" s="76" t="s">
        <v>93</v>
      </c>
    </row>
    <row r="59" spans="1:38" ht="268.5" customHeight="1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7"/>
    </row>
    <row r="60" spans="1:38" ht="7.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126" t="s">
        <v>145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sheetProtection algorithmName="SHA-512" hashValue="mLWwJi+PtXi/7BnaXgu8MiJvWWt272rjXgsM2ZcoTkM0iR64eaV9CmOCWE5mhRj0dw2xuCwD6Z4UB7LEtGjHRA==" saltValue="Ban/tnl+D0Nf1yCOvzKyww==" spinCount="100000" sheet="1" scenarios="1"/>
  <mergeCells count="143"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A54:Z54"/>
    <mergeCell ref="A56:Z56"/>
    <mergeCell ref="A59:Z59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A18:C18"/>
    <mergeCell ref="D18:J18"/>
    <mergeCell ref="A19:Z19"/>
    <mergeCell ref="D13:H13"/>
    <mergeCell ref="A13:C13"/>
    <mergeCell ref="A64:Z65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</mergeCells>
  <phoneticPr fontId="1"/>
  <dataValidations count="5">
    <dataValidation type="whole" allowBlank="1" showErrorMessage="1" error="1~12の数字を入力してください" sqref="W3" xr:uid="{946D42A0-87E2-4FC2-B7F5-BD88A9B6544A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58D51DC4-912F-4EFD-A826-4BD8FAD42C64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85765C90-A994-4350-9720-449ED65E2917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2" manualBreakCount="2">
    <brk id="28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9690C8-A569-4731-838B-E923C0CA7611}">
          <x14:formula1>
            <xm:f>リスト!$J$3:$J$4</xm:f>
          </x14:formula1>
          <xm:sqref>A44:B49</xm:sqref>
        </x14:dataValidation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A42:B43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26C16CCB-6D34-489A-8E3C-A90876C0B66A}">
          <x14:formula1>
            <xm:f>リスト!$S$2:$S$12</xm:f>
          </x14:formula1>
          <xm:sqref>O17:Q17</xm:sqref>
        </x14:dataValidation>
        <x14:dataValidation type="list" allowBlank="1" showInputMessage="1" showErrorMessage="1" xr:uid="{77161066-7C79-4DBD-886D-567F9DBF4097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8F991877-D608-439A-B027-3A295D1461F1}">
          <x14:formula1>
            <xm:f>リスト!$A$2:$A$11</xm:f>
          </x14:formula1>
          <xm:sqref>D17:J17</xm:sqref>
        </x14:dataValidation>
        <x14:dataValidation type="list" allowBlank="1" showInputMessage="1" showErrorMessage="1" xr:uid="{EB4B9827-0451-4883-A2C7-29CB48C06855}">
          <x14:formula1>
            <xm:f>リスト!$E$2:$E$4</xm:f>
          </x14:formula1>
          <xm:sqref>R13:S13</xm:sqref>
        </x14:dataValidation>
        <x14:dataValidation type="list" allowBlank="1" showInputMessage="1" showErrorMessage="1" xr:uid="{410CB399-9743-490D-BDF2-769307321495}">
          <x14:formula1>
            <xm:f>リスト!$N$2:$N$50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1"/>
  <sheetViews>
    <sheetView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135" t="s">
        <v>2</v>
      </c>
      <c r="T3" s="135"/>
      <c r="U3" s="24">
        <v>5</v>
      </c>
      <c r="V3" s="19" t="s">
        <v>8</v>
      </c>
      <c r="W3" s="90">
        <v>5</v>
      </c>
      <c r="X3" s="19" t="s">
        <v>7</v>
      </c>
      <c r="Y3" s="90">
        <v>10</v>
      </c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136" t="s">
        <v>131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B6" s="27"/>
      <c r="AC6" s="27"/>
      <c r="AD6" s="27"/>
      <c r="AE6" s="27"/>
      <c r="AF6" s="27"/>
      <c r="AG6" s="27"/>
      <c r="AH6" s="27"/>
    </row>
    <row r="7" spans="1:35" ht="15" customHeight="1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138" t="s">
        <v>71</v>
      </c>
      <c r="B9" s="139"/>
      <c r="C9" s="140"/>
      <c r="D9" s="146" t="s">
        <v>70</v>
      </c>
      <c r="E9" s="146"/>
      <c r="F9" s="147"/>
      <c r="G9" s="428" t="s">
        <v>112</v>
      </c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9"/>
      <c r="W9" s="430" t="s">
        <v>83</v>
      </c>
      <c r="X9" s="431"/>
      <c r="Y9" s="431"/>
      <c r="Z9" s="432"/>
    </row>
    <row r="10" spans="1:35" ht="30.95" customHeight="1">
      <c r="A10" s="141"/>
      <c r="B10" s="137"/>
      <c r="C10" s="142"/>
      <c r="D10" s="159" t="s">
        <v>73</v>
      </c>
      <c r="E10" s="159"/>
      <c r="F10" s="160"/>
      <c r="G10" s="439" t="s">
        <v>111</v>
      </c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40"/>
      <c r="W10" s="433"/>
      <c r="X10" s="434"/>
      <c r="Y10" s="434"/>
      <c r="Z10" s="435"/>
    </row>
    <row r="11" spans="1:35" ht="30.95" customHeight="1">
      <c r="A11" s="143"/>
      <c r="B11" s="144"/>
      <c r="C11" s="145"/>
      <c r="D11" s="165" t="s">
        <v>84</v>
      </c>
      <c r="E11" s="165"/>
      <c r="F11" s="166"/>
      <c r="G11" s="425" t="s">
        <v>98</v>
      </c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6"/>
      <c r="W11" s="436"/>
      <c r="X11" s="437"/>
      <c r="Y11" s="437"/>
      <c r="Z11" s="438"/>
    </row>
    <row r="12" spans="1:35" s="1" customFormat="1" ht="30" customHeight="1">
      <c r="A12" s="248" t="s">
        <v>75</v>
      </c>
      <c r="B12" s="249"/>
      <c r="C12" s="250"/>
      <c r="D12" s="421">
        <v>1999</v>
      </c>
      <c r="E12" s="421"/>
      <c r="F12" s="421"/>
      <c r="G12" s="30" t="s">
        <v>1</v>
      </c>
      <c r="H12" s="421">
        <v>5</v>
      </c>
      <c r="I12" s="421"/>
      <c r="J12" s="31" t="s">
        <v>24</v>
      </c>
      <c r="K12" s="427">
        <v>10</v>
      </c>
      <c r="L12" s="427"/>
      <c r="M12" s="32" t="s">
        <v>23</v>
      </c>
      <c r="N12" s="31" t="s">
        <v>80</v>
      </c>
      <c r="O12" s="33"/>
      <c r="P12" s="34"/>
      <c r="Q12" s="34"/>
      <c r="R12" s="34"/>
      <c r="S12" s="34"/>
      <c r="T12" s="35">
        <v>23</v>
      </c>
      <c r="U12" s="36" t="s">
        <v>74</v>
      </c>
      <c r="V12" s="163" t="s">
        <v>51</v>
      </c>
      <c r="W12" s="164"/>
      <c r="X12" s="441" t="s">
        <v>30</v>
      </c>
      <c r="Y12" s="441"/>
      <c r="Z12" s="442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287" t="s">
        <v>110</v>
      </c>
      <c r="B13" s="288"/>
      <c r="C13" s="423"/>
      <c r="D13" s="421" t="s">
        <v>139</v>
      </c>
      <c r="E13" s="421"/>
      <c r="F13" s="421"/>
      <c r="G13" s="421"/>
      <c r="H13" s="422"/>
      <c r="I13" s="287" t="s">
        <v>86</v>
      </c>
      <c r="J13" s="288"/>
      <c r="K13" s="418" t="s">
        <v>134</v>
      </c>
      <c r="L13" s="418"/>
      <c r="M13" s="418"/>
      <c r="N13" s="418"/>
      <c r="O13" s="419"/>
      <c r="P13" s="287" t="s">
        <v>87</v>
      </c>
      <c r="Q13" s="288"/>
      <c r="R13" s="420"/>
      <c r="S13" s="420"/>
      <c r="T13" s="91" t="s">
        <v>1</v>
      </c>
      <c r="U13" s="420"/>
      <c r="V13" s="420"/>
      <c r="W13" s="91" t="s">
        <v>24</v>
      </c>
      <c r="X13" s="420"/>
      <c r="Y13" s="420"/>
      <c r="Z13" s="92" t="s">
        <v>23</v>
      </c>
      <c r="AA13" s="41"/>
      <c r="AB13" s="42"/>
      <c r="AC13" s="42"/>
      <c r="AD13" s="42"/>
    </row>
    <row r="14" spans="1:35" ht="15" customHeight="1">
      <c r="A14" s="138" t="s">
        <v>132</v>
      </c>
      <c r="B14" s="139"/>
      <c r="C14" s="140"/>
      <c r="D14" s="178" t="s">
        <v>66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72</v>
      </c>
      <c r="T14" s="180"/>
      <c r="U14" s="180"/>
      <c r="V14" s="180"/>
      <c r="W14" s="180"/>
      <c r="X14" s="180"/>
      <c r="Y14" s="180"/>
      <c r="Z14" s="181"/>
    </row>
    <row r="15" spans="1:35" ht="37.5" customHeight="1">
      <c r="A15" s="141"/>
      <c r="B15" s="137"/>
      <c r="C15" s="142"/>
      <c r="D15" s="412" t="s">
        <v>107</v>
      </c>
      <c r="E15" s="412"/>
      <c r="F15" s="412"/>
      <c r="G15" s="412"/>
      <c r="H15" s="412"/>
      <c r="I15" s="412"/>
      <c r="J15" s="412"/>
      <c r="K15" s="413" t="s">
        <v>99</v>
      </c>
      <c r="L15" s="414"/>
      <c r="M15" s="414"/>
      <c r="N15" s="414"/>
      <c r="O15" s="414"/>
      <c r="P15" s="414"/>
      <c r="Q15" s="414"/>
      <c r="R15" s="414"/>
      <c r="S15" s="415" t="s">
        <v>142</v>
      </c>
      <c r="T15" s="416"/>
      <c r="U15" s="416"/>
      <c r="V15" s="416"/>
      <c r="W15" s="416"/>
      <c r="X15" s="416"/>
      <c r="Y15" s="416"/>
      <c r="Z15" s="417"/>
    </row>
    <row r="16" spans="1:35" ht="16.5" customHeight="1">
      <c r="A16" s="141"/>
      <c r="B16" s="137"/>
      <c r="C16" s="142"/>
      <c r="D16" s="185" t="s">
        <v>45</v>
      </c>
      <c r="E16" s="185"/>
      <c r="F16" s="185"/>
      <c r="G16" s="185"/>
      <c r="H16" s="185"/>
      <c r="I16" s="185"/>
      <c r="J16" s="185"/>
      <c r="K16" s="186" t="s">
        <v>46</v>
      </c>
      <c r="L16" s="187"/>
      <c r="M16" s="187"/>
      <c r="N16" s="187"/>
      <c r="O16" s="188" t="s">
        <v>67</v>
      </c>
      <c r="P16" s="189"/>
      <c r="Q16" s="189"/>
      <c r="R16" s="189"/>
      <c r="S16" s="189"/>
      <c r="T16" s="189"/>
      <c r="U16" s="190" t="s">
        <v>68</v>
      </c>
      <c r="V16" s="191"/>
      <c r="W16" s="191"/>
      <c r="X16" s="191"/>
      <c r="Y16" s="191"/>
      <c r="Z16" s="192"/>
      <c r="AA16" s="44"/>
      <c r="AB16" s="45"/>
      <c r="AC16" s="45"/>
      <c r="AD16" s="45"/>
    </row>
    <row r="17" spans="1:38" ht="32.25" customHeight="1">
      <c r="A17" s="143"/>
      <c r="B17" s="144"/>
      <c r="C17" s="145"/>
      <c r="D17" s="407" t="s">
        <v>31</v>
      </c>
      <c r="E17" s="407"/>
      <c r="F17" s="407"/>
      <c r="G17" s="407"/>
      <c r="H17" s="407"/>
      <c r="I17" s="407"/>
      <c r="J17" s="407"/>
      <c r="K17" s="408">
        <v>2</v>
      </c>
      <c r="L17" s="409"/>
      <c r="M17" s="165" t="s">
        <v>69</v>
      </c>
      <c r="N17" s="165"/>
      <c r="O17" s="408">
        <v>2022</v>
      </c>
      <c r="P17" s="409"/>
      <c r="Q17" s="409"/>
      <c r="R17" s="46" t="s">
        <v>1</v>
      </c>
      <c r="S17" s="93">
        <v>4</v>
      </c>
      <c r="T17" s="47" t="s">
        <v>65</v>
      </c>
      <c r="U17" s="410">
        <v>2024</v>
      </c>
      <c r="V17" s="411"/>
      <c r="W17" s="411"/>
      <c r="X17" s="47" t="s">
        <v>1</v>
      </c>
      <c r="Y17" s="94">
        <v>3</v>
      </c>
      <c r="Z17" s="48" t="s">
        <v>24</v>
      </c>
      <c r="AA17" s="44"/>
      <c r="AC17" s="45"/>
    </row>
    <row r="18" spans="1:38" s="1" customFormat="1" ht="31.5" customHeight="1">
      <c r="A18" s="195" t="s">
        <v>126</v>
      </c>
      <c r="B18" s="196"/>
      <c r="C18" s="197"/>
      <c r="D18" s="424" t="s">
        <v>128</v>
      </c>
      <c r="E18" s="421"/>
      <c r="F18" s="421"/>
      <c r="G18" s="421"/>
      <c r="H18" s="421"/>
      <c r="I18" s="421"/>
      <c r="J18" s="422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193" t="s">
        <v>120</v>
      </c>
      <c r="V18" s="194"/>
      <c r="W18" s="194"/>
      <c r="X18" s="194"/>
      <c r="Y18" s="194"/>
      <c r="Z18" s="95"/>
    </row>
    <row r="19" spans="1:38" s="1" customFormat="1" ht="24" customHeight="1">
      <c r="A19" s="199" t="s">
        <v>133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38" s="1" customFormat="1" ht="42.75" customHeight="1">
      <c r="A20" s="172" t="s">
        <v>85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63" t="s">
        <v>79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64"/>
    </row>
    <row r="21" spans="1:38" s="1" customFormat="1" ht="27" customHeight="1">
      <c r="A21" s="176" t="s">
        <v>40</v>
      </c>
      <c r="B21" s="177"/>
      <c r="C21" s="177"/>
      <c r="D21" s="177"/>
      <c r="E21" s="177"/>
      <c r="F21" s="177"/>
      <c r="G21" s="177"/>
      <c r="H21" s="405">
        <v>100000</v>
      </c>
      <c r="I21" s="406"/>
      <c r="J21" s="406"/>
      <c r="K21" s="406"/>
      <c r="L21" s="406"/>
      <c r="M21" s="52" t="s">
        <v>17</v>
      </c>
      <c r="N21" s="176" t="s">
        <v>36</v>
      </c>
      <c r="O21" s="177"/>
      <c r="P21" s="177"/>
      <c r="Q21" s="177"/>
      <c r="R21" s="177"/>
      <c r="S21" s="177"/>
      <c r="T21" s="177"/>
      <c r="U21" s="405">
        <v>30000</v>
      </c>
      <c r="V21" s="406"/>
      <c r="W21" s="406"/>
      <c r="X21" s="406"/>
      <c r="Y21" s="406"/>
      <c r="Z21" s="52" t="s">
        <v>17</v>
      </c>
    </row>
    <row r="22" spans="1:38" s="53" customFormat="1" ht="27" customHeight="1">
      <c r="A22" s="176" t="s">
        <v>32</v>
      </c>
      <c r="B22" s="177"/>
      <c r="C22" s="177"/>
      <c r="D22" s="177"/>
      <c r="E22" s="177"/>
      <c r="F22" s="177"/>
      <c r="G22" s="200"/>
      <c r="H22" s="401">
        <v>20000</v>
      </c>
      <c r="I22" s="402"/>
      <c r="J22" s="402"/>
      <c r="K22" s="402"/>
      <c r="L22" s="402"/>
      <c r="M22" s="52" t="s">
        <v>17</v>
      </c>
      <c r="N22" s="203" t="s">
        <v>54</v>
      </c>
      <c r="O22" s="204"/>
      <c r="P22" s="204"/>
      <c r="Q22" s="204"/>
      <c r="R22" s="204"/>
      <c r="S22" s="204"/>
      <c r="T22" s="204"/>
      <c r="U22" s="403">
        <v>0</v>
      </c>
      <c r="V22" s="404"/>
      <c r="W22" s="404"/>
      <c r="X22" s="404"/>
      <c r="Y22" s="404"/>
      <c r="Z22" s="52" t="s">
        <v>17</v>
      </c>
    </row>
    <row r="23" spans="1:38" s="53" customFormat="1" ht="27" customHeight="1">
      <c r="A23" s="176" t="s">
        <v>33</v>
      </c>
      <c r="B23" s="177"/>
      <c r="C23" s="177"/>
      <c r="D23" s="177"/>
      <c r="E23" s="177"/>
      <c r="F23" s="177"/>
      <c r="G23" s="200"/>
      <c r="H23" s="401">
        <v>0</v>
      </c>
      <c r="I23" s="402"/>
      <c r="J23" s="402"/>
      <c r="K23" s="402"/>
      <c r="L23" s="402"/>
      <c r="M23" s="52" t="s">
        <v>17</v>
      </c>
      <c r="N23" s="203" t="s">
        <v>55</v>
      </c>
      <c r="O23" s="204"/>
      <c r="P23" s="204"/>
      <c r="Q23" s="204"/>
      <c r="R23" s="204"/>
      <c r="S23" s="204"/>
      <c r="T23" s="204"/>
      <c r="U23" s="403">
        <v>10000</v>
      </c>
      <c r="V23" s="404"/>
      <c r="W23" s="404"/>
      <c r="X23" s="404"/>
      <c r="Y23" s="404"/>
      <c r="Z23" s="52" t="s">
        <v>17</v>
      </c>
    </row>
    <row r="24" spans="1:38" s="53" customFormat="1" ht="27" customHeight="1">
      <c r="A24" s="176" t="s">
        <v>34</v>
      </c>
      <c r="B24" s="177"/>
      <c r="C24" s="177"/>
      <c r="D24" s="177"/>
      <c r="E24" s="177"/>
      <c r="F24" s="177"/>
      <c r="G24" s="200"/>
      <c r="H24" s="403">
        <v>20000</v>
      </c>
      <c r="I24" s="404"/>
      <c r="J24" s="404"/>
      <c r="K24" s="404"/>
      <c r="L24" s="404"/>
      <c r="M24" s="52" t="s">
        <v>17</v>
      </c>
      <c r="N24" s="203" t="s">
        <v>56</v>
      </c>
      <c r="O24" s="204"/>
      <c r="P24" s="204"/>
      <c r="Q24" s="204"/>
      <c r="R24" s="204"/>
      <c r="S24" s="204"/>
      <c r="T24" s="237"/>
      <c r="U24" s="403">
        <v>20000</v>
      </c>
      <c r="V24" s="404"/>
      <c r="W24" s="404"/>
      <c r="X24" s="404"/>
      <c r="Y24" s="404"/>
      <c r="Z24" s="52" t="s">
        <v>17</v>
      </c>
      <c r="AB24" s="21"/>
    </row>
    <row r="25" spans="1:38" s="53" customFormat="1" ht="27" customHeight="1">
      <c r="A25" s="176" t="s">
        <v>35</v>
      </c>
      <c r="B25" s="177"/>
      <c r="C25" s="177"/>
      <c r="D25" s="177"/>
      <c r="E25" s="177"/>
      <c r="F25" s="177"/>
      <c r="G25" s="200"/>
      <c r="H25" s="403">
        <v>0</v>
      </c>
      <c r="I25" s="404"/>
      <c r="J25" s="404"/>
      <c r="K25" s="404"/>
      <c r="L25" s="404"/>
      <c r="M25" s="52" t="s">
        <v>17</v>
      </c>
      <c r="N25" s="203" t="s">
        <v>57</v>
      </c>
      <c r="O25" s="204"/>
      <c r="P25" s="204"/>
      <c r="Q25" s="204"/>
      <c r="R25" s="204"/>
      <c r="S25" s="204"/>
      <c r="T25" s="237"/>
      <c r="U25" s="403">
        <v>50000</v>
      </c>
      <c r="V25" s="404"/>
      <c r="W25" s="404"/>
      <c r="X25" s="404"/>
      <c r="Y25" s="404"/>
      <c r="Z25" s="52" t="s">
        <v>17</v>
      </c>
    </row>
    <row r="26" spans="1:38" s="53" customFormat="1" ht="27" customHeight="1">
      <c r="A26" s="176" t="s">
        <v>141</v>
      </c>
      <c r="B26" s="177"/>
      <c r="C26" s="177"/>
      <c r="D26" s="177"/>
      <c r="E26" s="177"/>
      <c r="F26" s="177"/>
      <c r="G26" s="177"/>
      <c r="H26" s="401">
        <v>0</v>
      </c>
      <c r="I26" s="402"/>
      <c r="J26" s="402"/>
      <c r="K26" s="402"/>
      <c r="L26" s="402"/>
      <c r="M26" s="52" t="s">
        <v>17</v>
      </c>
      <c r="N26" s="176" t="s">
        <v>58</v>
      </c>
      <c r="O26" s="177"/>
      <c r="P26" s="177"/>
      <c r="Q26" s="177"/>
      <c r="R26" s="177"/>
      <c r="S26" s="177"/>
      <c r="T26" s="200"/>
      <c r="U26" s="403">
        <v>30000</v>
      </c>
      <c r="V26" s="404"/>
      <c r="W26" s="404"/>
      <c r="X26" s="404"/>
      <c r="Y26" s="404"/>
      <c r="Z26" s="52" t="s">
        <v>17</v>
      </c>
    </row>
    <row r="27" spans="1:38" s="53" customFormat="1" ht="27" customHeight="1">
      <c r="A27" s="163" t="s">
        <v>60</v>
      </c>
      <c r="B27" s="175"/>
      <c r="C27" s="175"/>
      <c r="D27" s="175"/>
      <c r="E27" s="175"/>
      <c r="F27" s="175"/>
      <c r="G27" s="175"/>
      <c r="H27" s="238">
        <f>SUM(H21:L26)</f>
        <v>140000</v>
      </c>
      <c r="I27" s="239"/>
      <c r="J27" s="239"/>
      <c r="K27" s="239"/>
      <c r="L27" s="239"/>
      <c r="M27" s="52" t="s">
        <v>17</v>
      </c>
      <c r="N27" s="172" t="s">
        <v>59</v>
      </c>
      <c r="O27" s="173"/>
      <c r="P27" s="173"/>
      <c r="Q27" s="173"/>
      <c r="R27" s="173"/>
      <c r="S27" s="173"/>
      <c r="T27" s="173"/>
      <c r="U27" s="240">
        <f>(U21+U23+U24+U25+U26)-U22</f>
        <v>140000</v>
      </c>
      <c r="V27" s="241"/>
      <c r="W27" s="241"/>
      <c r="X27" s="241"/>
      <c r="Y27" s="241"/>
      <c r="Z27" s="52" t="s">
        <v>17</v>
      </c>
    </row>
    <row r="28" spans="1:38" s="53" customFormat="1" ht="27" customHeight="1">
      <c r="A28" s="273" t="s">
        <v>18</v>
      </c>
      <c r="B28" s="273"/>
      <c r="C28" s="273"/>
      <c r="D28" s="273"/>
      <c r="E28" s="273"/>
      <c r="F28" s="273"/>
      <c r="G28" s="273"/>
      <c r="H28" s="274">
        <f>H27-U27</f>
        <v>0</v>
      </c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5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9" t="s">
        <v>108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38" ht="42.75" customHeight="1">
      <c r="A30" s="395" t="s">
        <v>88</v>
      </c>
      <c r="B30" s="396"/>
      <c r="C30" s="396"/>
      <c r="D30" s="396"/>
      <c r="E30" s="396"/>
      <c r="F30" s="396"/>
      <c r="G30" s="396"/>
      <c r="H30" s="397"/>
      <c r="I30" s="395" t="s">
        <v>16</v>
      </c>
      <c r="J30" s="396"/>
      <c r="K30" s="396"/>
      <c r="L30" s="396"/>
      <c r="M30" s="397"/>
      <c r="N30" s="398" t="s">
        <v>43</v>
      </c>
      <c r="O30" s="396"/>
      <c r="P30" s="396"/>
      <c r="Q30" s="397"/>
      <c r="R30" s="398" t="s">
        <v>15</v>
      </c>
      <c r="S30" s="399"/>
      <c r="T30" s="399"/>
      <c r="U30" s="399"/>
      <c r="V30" s="399"/>
      <c r="W30" s="400"/>
      <c r="X30" s="398" t="s">
        <v>14</v>
      </c>
      <c r="Y30" s="399"/>
      <c r="Z30" s="400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369" t="s">
        <v>100</v>
      </c>
      <c r="B31" s="370"/>
      <c r="C31" s="370"/>
      <c r="D31" s="370"/>
      <c r="E31" s="370"/>
      <c r="F31" s="370"/>
      <c r="G31" s="370"/>
      <c r="H31" s="371"/>
      <c r="I31" s="375" t="s">
        <v>101</v>
      </c>
      <c r="J31" s="376"/>
      <c r="K31" s="376"/>
      <c r="L31" s="376"/>
      <c r="M31" s="377"/>
      <c r="N31" s="381">
        <v>20000</v>
      </c>
      <c r="O31" s="382"/>
      <c r="P31" s="382"/>
      <c r="Q31" s="355" t="s">
        <v>13</v>
      </c>
      <c r="R31" s="385">
        <v>2023</v>
      </c>
      <c r="S31" s="386"/>
      <c r="T31" s="97" t="s">
        <v>8</v>
      </c>
      <c r="U31" s="96">
        <v>4</v>
      </c>
      <c r="V31" s="97" t="s">
        <v>7</v>
      </c>
      <c r="W31" s="98" t="s">
        <v>9</v>
      </c>
      <c r="X31" s="387" t="s">
        <v>27</v>
      </c>
      <c r="Y31" s="388"/>
      <c r="Z31" s="389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372"/>
      <c r="B32" s="373"/>
      <c r="C32" s="373"/>
      <c r="D32" s="373"/>
      <c r="E32" s="373"/>
      <c r="F32" s="373"/>
      <c r="G32" s="373"/>
      <c r="H32" s="374"/>
      <c r="I32" s="378"/>
      <c r="J32" s="379"/>
      <c r="K32" s="379"/>
      <c r="L32" s="379"/>
      <c r="M32" s="380"/>
      <c r="N32" s="383"/>
      <c r="O32" s="384"/>
      <c r="P32" s="384"/>
      <c r="Q32" s="356"/>
      <c r="R32" s="393">
        <v>2024</v>
      </c>
      <c r="S32" s="394"/>
      <c r="T32" s="100" t="s">
        <v>8</v>
      </c>
      <c r="U32" s="99">
        <v>3</v>
      </c>
      <c r="V32" s="100" t="s">
        <v>7</v>
      </c>
      <c r="W32" s="101" t="s">
        <v>6</v>
      </c>
      <c r="X32" s="390"/>
      <c r="Y32" s="391"/>
      <c r="Z32" s="39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339"/>
      <c r="B33" s="340"/>
      <c r="C33" s="340"/>
      <c r="D33" s="340"/>
      <c r="E33" s="340"/>
      <c r="F33" s="340"/>
      <c r="G33" s="340"/>
      <c r="H33" s="341"/>
      <c r="I33" s="345"/>
      <c r="J33" s="346"/>
      <c r="K33" s="346"/>
      <c r="L33" s="346"/>
      <c r="M33" s="347"/>
      <c r="N33" s="351"/>
      <c r="O33" s="352"/>
      <c r="P33" s="352"/>
      <c r="Q33" s="355" t="s">
        <v>13</v>
      </c>
      <c r="R33" s="367"/>
      <c r="S33" s="368"/>
      <c r="T33" s="97" t="s">
        <v>8</v>
      </c>
      <c r="U33" s="102"/>
      <c r="V33" s="97" t="s">
        <v>7</v>
      </c>
      <c r="W33" s="98" t="s">
        <v>9</v>
      </c>
      <c r="X33" s="359"/>
      <c r="Y33" s="360"/>
      <c r="Z33" s="36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342"/>
      <c r="B34" s="343"/>
      <c r="C34" s="343"/>
      <c r="D34" s="343"/>
      <c r="E34" s="343"/>
      <c r="F34" s="343"/>
      <c r="G34" s="343"/>
      <c r="H34" s="344"/>
      <c r="I34" s="348"/>
      <c r="J34" s="349"/>
      <c r="K34" s="349"/>
      <c r="L34" s="349"/>
      <c r="M34" s="350"/>
      <c r="N34" s="353"/>
      <c r="O34" s="354"/>
      <c r="P34" s="354"/>
      <c r="Q34" s="356"/>
      <c r="R34" s="365"/>
      <c r="S34" s="366"/>
      <c r="T34" s="100" t="s">
        <v>8</v>
      </c>
      <c r="U34" s="103"/>
      <c r="V34" s="100" t="s">
        <v>7</v>
      </c>
      <c r="W34" s="101" t="s">
        <v>6</v>
      </c>
      <c r="X34" s="362"/>
      <c r="Y34" s="363"/>
      <c r="Z34" s="364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339"/>
      <c r="B35" s="340"/>
      <c r="C35" s="340"/>
      <c r="D35" s="340"/>
      <c r="E35" s="340"/>
      <c r="F35" s="340"/>
      <c r="G35" s="340"/>
      <c r="H35" s="341"/>
      <c r="I35" s="345"/>
      <c r="J35" s="346"/>
      <c r="K35" s="346"/>
      <c r="L35" s="346"/>
      <c r="M35" s="347"/>
      <c r="N35" s="351"/>
      <c r="O35" s="352"/>
      <c r="P35" s="352"/>
      <c r="Q35" s="355" t="s">
        <v>13</v>
      </c>
      <c r="R35" s="357"/>
      <c r="S35" s="358"/>
      <c r="T35" s="105" t="s">
        <v>8</v>
      </c>
      <c r="U35" s="104"/>
      <c r="V35" s="105" t="s">
        <v>7</v>
      </c>
      <c r="W35" s="106" t="s">
        <v>9</v>
      </c>
      <c r="X35" s="359"/>
      <c r="Y35" s="360"/>
      <c r="Z35" s="36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342"/>
      <c r="B36" s="343"/>
      <c r="C36" s="343"/>
      <c r="D36" s="343"/>
      <c r="E36" s="343"/>
      <c r="F36" s="343"/>
      <c r="G36" s="343"/>
      <c r="H36" s="344"/>
      <c r="I36" s="348"/>
      <c r="J36" s="349"/>
      <c r="K36" s="349"/>
      <c r="L36" s="349"/>
      <c r="M36" s="350"/>
      <c r="N36" s="353"/>
      <c r="O36" s="354"/>
      <c r="P36" s="354"/>
      <c r="Q36" s="356"/>
      <c r="R36" s="365"/>
      <c r="S36" s="366"/>
      <c r="T36" s="100" t="s">
        <v>8</v>
      </c>
      <c r="U36" s="103"/>
      <c r="V36" s="100" t="s">
        <v>7</v>
      </c>
      <c r="W36" s="101" t="s">
        <v>6</v>
      </c>
      <c r="X36" s="362"/>
      <c r="Y36" s="363"/>
      <c r="Z36" s="364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339"/>
      <c r="B37" s="340"/>
      <c r="C37" s="340"/>
      <c r="D37" s="340"/>
      <c r="E37" s="340"/>
      <c r="F37" s="340"/>
      <c r="G37" s="340"/>
      <c r="H37" s="341"/>
      <c r="I37" s="345"/>
      <c r="J37" s="346"/>
      <c r="K37" s="346"/>
      <c r="L37" s="346"/>
      <c r="M37" s="347"/>
      <c r="N37" s="351"/>
      <c r="O37" s="352"/>
      <c r="P37" s="352"/>
      <c r="Q37" s="355" t="s">
        <v>13</v>
      </c>
      <c r="R37" s="357"/>
      <c r="S37" s="358"/>
      <c r="T37" s="105" t="s">
        <v>8</v>
      </c>
      <c r="U37" s="104"/>
      <c r="V37" s="105" t="s">
        <v>7</v>
      </c>
      <c r="W37" s="106" t="s">
        <v>9</v>
      </c>
      <c r="X37" s="359"/>
      <c r="Y37" s="360"/>
      <c r="Z37" s="361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342"/>
      <c r="B38" s="343"/>
      <c r="C38" s="343"/>
      <c r="D38" s="343"/>
      <c r="E38" s="343"/>
      <c r="F38" s="343"/>
      <c r="G38" s="343"/>
      <c r="H38" s="344"/>
      <c r="I38" s="348"/>
      <c r="J38" s="349"/>
      <c r="K38" s="349"/>
      <c r="L38" s="349"/>
      <c r="M38" s="350"/>
      <c r="N38" s="353"/>
      <c r="O38" s="354"/>
      <c r="P38" s="354"/>
      <c r="Q38" s="356"/>
      <c r="R38" s="365"/>
      <c r="S38" s="366"/>
      <c r="T38" s="100" t="s">
        <v>8</v>
      </c>
      <c r="U38" s="103"/>
      <c r="V38" s="100" t="s">
        <v>7</v>
      </c>
      <c r="W38" s="101" t="s">
        <v>6</v>
      </c>
      <c r="X38" s="362"/>
      <c r="Y38" s="363"/>
      <c r="Z38" s="364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" customFormat="1" ht="24" customHeight="1">
      <c r="A40" s="259" t="s">
        <v>138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38" s="1" customFormat="1" ht="30" customHeight="1">
      <c r="A41" s="123" t="s">
        <v>12</v>
      </c>
      <c r="B41" s="260"/>
      <c r="C41" s="123" t="s">
        <v>63</v>
      </c>
      <c r="D41" s="261"/>
      <c r="E41" s="261"/>
      <c r="F41" s="261"/>
      <c r="G41" s="261"/>
      <c r="H41" s="261"/>
      <c r="I41" s="261"/>
      <c r="J41" s="261"/>
      <c r="K41" s="262"/>
      <c r="L41" s="263" t="s">
        <v>11</v>
      </c>
      <c r="M41" s="261"/>
      <c r="N41" s="261"/>
      <c r="O41" s="261"/>
      <c r="P41" s="261"/>
      <c r="Q41" s="261"/>
      <c r="R41" s="261"/>
      <c r="S41" s="261"/>
      <c r="T41" s="262"/>
      <c r="U41" s="264" t="s">
        <v>10</v>
      </c>
      <c r="V41" s="264"/>
      <c r="W41" s="264"/>
      <c r="X41" s="264"/>
      <c r="Y41" s="264"/>
      <c r="Z41" s="264"/>
    </row>
    <row r="42" spans="1:38" s="1" customFormat="1" ht="15" customHeight="1">
      <c r="A42" s="337" t="s">
        <v>38</v>
      </c>
      <c r="B42" s="338"/>
      <c r="C42" s="321" t="s">
        <v>140</v>
      </c>
      <c r="D42" s="322"/>
      <c r="E42" s="322"/>
      <c r="F42" s="322"/>
      <c r="G42" s="322"/>
      <c r="H42" s="322"/>
      <c r="I42" s="322"/>
      <c r="J42" s="322"/>
      <c r="K42" s="323"/>
      <c r="L42" s="327" t="s">
        <v>147</v>
      </c>
      <c r="M42" s="328"/>
      <c r="N42" s="328"/>
      <c r="O42" s="328"/>
      <c r="P42" s="328"/>
      <c r="Q42" s="328"/>
      <c r="R42" s="328"/>
      <c r="S42" s="328"/>
      <c r="T42" s="329"/>
      <c r="U42" s="333">
        <v>2016</v>
      </c>
      <c r="V42" s="334"/>
      <c r="W42" s="70" t="s">
        <v>8</v>
      </c>
      <c r="X42" s="107">
        <v>3</v>
      </c>
      <c r="Y42" s="71" t="s">
        <v>7</v>
      </c>
      <c r="Z42" s="72" t="s">
        <v>9</v>
      </c>
    </row>
    <row r="43" spans="1:38" s="1" customFormat="1" ht="15" customHeight="1">
      <c r="A43" s="337"/>
      <c r="B43" s="338"/>
      <c r="C43" s="324"/>
      <c r="D43" s="325"/>
      <c r="E43" s="325"/>
      <c r="F43" s="325"/>
      <c r="G43" s="325"/>
      <c r="H43" s="325"/>
      <c r="I43" s="325"/>
      <c r="J43" s="325"/>
      <c r="K43" s="326"/>
      <c r="L43" s="330"/>
      <c r="M43" s="331"/>
      <c r="N43" s="331"/>
      <c r="O43" s="331"/>
      <c r="P43" s="331"/>
      <c r="Q43" s="331"/>
      <c r="R43" s="331"/>
      <c r="S43" s="331"/>
      <c r="T43" s="332"/>
      <c r="U43" s="335">
        <v>2018</v>
      </c>
      <c r="V43" s="336"/>
      <c r="W43" s="73" t="s">
        <v>8</v>
      </c>
      <c r="X43" s="108">
        <v>2</v>
      </c>
      <c r="Y43" s="74" t="s">
        <v>7</v>
      </c>
      <c r="Z43" s="75" t="s">
        <v>6</v>
      </c>
    </row>
    <row r="44" spans="1:38" s="1" customFormat="1" ht="15" customHeight="1">
      <c r="A44" s="319" t="s">
        <v>38</v>
      </c>
      <c r="B44" s="320"/>
      <c r="C44" s="321" t="s">
        <v>106</v>
      </c>
      <c r="D44" s="322"/>
      <c r="E44" s="322"/>
      <c r="F44" s="322"/>
      <c r="G44" s="322"/>
      <c r="H44" s="322"/>
      <c r="I44" s="322"/>
      <c r="J44" s="322"/>
      <c r="K44" s="323"/>
      <c r="L44" s="327" t="s">
        <v>143</v>
      </c>
      <c r="M44" s="328"/>
      <c r="N44" s="328"/>
      <c r="O44" s="328"/>
      <c r="P44" s="328"/>
      <c r="Q44" s="328"/>
      <c r="R44" s="328"/>
      <c r="S44" s="328"/>
      <c r="T44" s="329"/>
      <c r="U44" s="333">
        <v>2018</v>
      </c>
      <c r="V44" s="334"/>
      <c r="W44" s="70" t="s">
        <v>8</v>
      </c>
      <c r="X44" s="107">
        <v>4</v>
      </c>
      <c r="Y44" s="71" t="s">
        <v>7</v>
      </c>
      <c r="Z44" s="72" t="s">
        <v>9</v>
      </c>
    </row>
    <row r="45" spans="1:38" s="1" customFormat="1" ht="15" customHeight="1">
      <c r="A45" s="319"/>
      <c r="B45" s="320"/>
      <c r="C45" s="324"/>
      <c r="D45" s="325"/>
      <c r="E45" s="325"/>
      <c r="F45" s="325"/>
      <c r="G45" s="325"/>
      <c r="H45" s="325"/>
      <c r="I45" s="325"/>
      <c r="J45" s="325"/>
      <c r="K45" s="326"/>
      <c r="L45" s="330"/>
      <c r="M45" s="331"/>
      <c r="N45" s="331"/>
      <c r="O45" s="331"/>
      <c r="P45" s="331"/>
      <c r="Q45" s="331"/>
      <c r="R45" s="331"/>
      <c r="S45" s="331"/>
      <c r="T45" s="332"/>
      <c r="U45" s="335">
        <v>2022</v>
      </c>
      <c r="V45" s="336"/>
      <c r="W45" s="73" t="s">
        <v>8</v>
      </c>
      <c r="X45" s="108">
        <v>3</v>
      </c>
      <c r="Y45" s="74" t="s">
        <v>7</v>
      </c>
      <c r="Z45" s="75" t="s">
        <v>6</v>
      </c>
    </row>
    <row r="46" spans="1:38" ht="15" customHeight="1">
      <c r="A46" s="319" t="s">
        <v>38</v>
      </c>
      <c r="B46" s="320"/>
      <c r="C46" s="321" t="s">
        <v>106</v>
      </c>
      <c r="D46" s="322"/>
      <c r="E46" s="322"/>
      <c r="F46" s="322"/>
      <c r="G46" s="322"/>
      <c r="H46" s="322"/>
      <c r="I46" s="322"/>
      <c r="J46" s="322"/>
      <c r="K46" s="323"/>
      <c r="L46" s="327" t="s">
        <v>144</v>
      </c>
      <c r="M46" s="328"/>
      <c r="N46" s="328"/>
      <c r="O46" s="328"/>
      <c r="P46" s="328"/>
      <c r="Q46" s="328"/>
      <c r="R46" s="328"/>
      <c r="S46" s="328"/>
      <c r="T46" s="329"/>
      <c r="U46" s="333">
        <v>2022</v>
      </c>
      <c r="V46" s="334"/>
      <c r="W46" s="70" t="s">
        <v>8</v>
      </c>
      <c r="X46" s="107">
        <v>4</v>
      </c>
      <c r="Y46" s="71" t="s">
        <v>7</v>
      </c>
      <c r="Z46" s="72" t="s">
        <v>9</v>
      </c>
    </row>
    <row r="47" spans="1:38" ht="15" customHeight="1">
      <c r="A47" s="319"/>
      <c r="B47" s="320"/>
      <c r="C47" s="324"/>
      <c r="D47" s="325"/>
      <c r="E47" s="325"/>
      <c r="F47" s="325"/>
      <c r="G47" s="325"/>
      <c r="H47" s="325"/>
      <c r="I47" s="325"/>
      <c r="J47" s="325"/>
      <c r="K47" s="326"/>
      <c r="L47" s="330"/>
      <c r="M47" s="331"/>
      <c r="N47" s="331"/>
      <c r="O47" s="331"/>
      <c r="P47" s="331"/>
      <c r="Q47" s="331"/>
      <c r="R47" s="331"/>
      <c r="S47" s="331"/>
      <c r="T47" s="332"/>
      <c r="U47" s="335">
        <v>2024</v>
      </c>
      <c r="V47" s="336"/>
      <c r="W47" s="73" t="s">
        <v>8</v>
      </c>
      <c r="X47" s="108">
        <v>3</v>
      </c>
      <c r="Y47" s="74" t="s">
        <v>7</v>
      </c>
      <c r="Z47" s="75" t="s">
        <v>6</v>
      </c>
    </row>
    <row r="48" spans="1:38" s="53" customFormat="1" ht="15" customHeight="1">
      <c r="A48" s="295"/>
      <c r="B48" s="296"/>
      <c r="C48" s="297"/>
      <c r="D48" s="298"/>
      <c r="E48" s="298"/>
      <c r="F48" s="298"/>
      <c r="G48" s="298"/>
      <c r="H48" s="298"/>
      <c r="I48" s="298"/>
      <c r="J48" s="298"/>
      <c r="K48" s="299"/>
      <c r="L48" s="303"/>
      <c r="M48" s="304"/>
      <c r="N48" s="304"/>
      <c r="O48" s="304"/>
      <c r="P48" s="304"/>
      <c r="Q48" s="304"/>
      <c r="R48" s="304"/>
      <c r="S48" s="304"/>
      <c r="T48" s="305"/>
      <c r="U48" s="309"/>
      <c r="V48" s="310"/>
      <c r="W48" s="70" t="s">
        <v>8</v>
      </c>
      <c r="X48" s="109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295"/>
      <c r="B49" s="296"/>
      <c r="C49" s="300"/>
      <c r="D49" s="301"/>
      <c r="E49" s="301"/>
      <c r="F49" s="301"/>
      <c r="G49" s="301"/>
      <c r="H49" s="301"/>
      <c r="I49" s="301"/>
      <c r="J49" s="301"/>
      <c r="K49" s="302"/>
      <c r="L49" s="306"/>
      <c r="M49" s="307"/>
      <c r="N49" s="307"/>
      <c r="O49" s="307"/>
      <c r="P49" s="307"/>
      <c r="Q49" s="307"/>
      <c r="R49" s="307"/>
      <c r="S49" s="307"/>
      <c r="T49" s="308"/>
      <c r="U49" s="311"/>
      <c r="V49" s="312"/>
      <c r="W49" s="73" t="s">
        <v>8</v>
      </c>
      <c r="X49" s="110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" customHeight="1">
      <c r="A51" s="21" t="s">
        <v>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38" ht="30" customHeight="1">
      <c r="A52" s="313" t="s">
        <v>90</v>
      </c>
      <c r="B52" s="314"/>
      <c r="C52" s="314"/>
      <c r="D52" s="314"/>
      <c r="E52" s="314"/>
      <c r="F52" s="315"/>
      <c r="G52" s="316" t="s">
        <v>102</v>
      </c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8"/>
    </row>
    <row r="53" spans="1:38" ht="15" customHeight="1">
      <c r="A53" s="111" t="s">
        <v>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12"/>
    </row>
    <row r="54" spans="1:38" ht="301.5" customHeight="1">
      <c r="A54" s="289" t="s">
        <v>103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1"/>
    </row>
    <row r="55" spans="1:38" ht="15" customHeight="1">
      <c r="A55" s="21" t="s">
        <v>92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38" ht="267.75" customHeight="1">
      <c r="A56" s="292" t="s">
        <v>104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4"/>
    </row>
    <row r="57" spans="1:38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38" ht="15" customHeight="1">
      <c r="A58" s="21" t="s">
        <v>93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8" ht="268.5" customHeight="1">
      <c r="A59" s="292" t="s">
        <v>105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4"/>
    </row>
    <row r="60" spans="1:38" ht="7.5" customHeight="1">
      <c r="A60" s="21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126" t="s">
        <v>145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mergeCells count="143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A18:C18"/>
    <mergeCell ref="D18:J18"/>
    <mergeCell ref="A19:Z19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54:Z54"/>
    <mergeCell ref="A56:Z56"/>
    <mergeCell ref="A59:Z59"/>
    <mergeCell ref="A64:Z65"/>
    <mergeCell ref="A48:B49"/>
    <mergeCell ref="C48:K49"/>
    <mergeCell ref="L48:T49"/>
    <mergeCell ref="U48:V48"/>
    <mergeCell ref="U49:V49"/>
    <mergeCell ref="A52:F52"/>
    <mergeCell ref="G52:Z52"/>
  </mergeCells>
  <phoneticPr fontId="1"/>
  <dataValidations count="3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E0B92B8B-2DD8-4F35-9DDF-B98028EA1D87}">
          <x14:formula1>
            <xm:f>リスト!$S$2:$S$12</xm:f>
          </x14:formula1>
          <xm:sqref>O17:Q17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リスト!$A$2:$A$11</xm:f>
          </x14:formula1>
          <xm:sqref>D17:J17</xm:sqref>
        </x14:dataValidation>
        <x14:dataValidation type="list" allowBlank="1" showInputMessage="1" showErrorMessage="1" xr:uid="{A2462B59-D70E-4165-B36D-1CCCFA9C60CD}">
          <x14:formula1>
            <xm:f>リスト!$D$2:$D$6</xm:f>
          </x14:formula1>
          <xm:sqref>K13:O13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U50"/>
  <sheetViews>
    <sheetView topLeftCell="A12" workbookViewId="0">
      <selection activeCell="N2" sqref="N2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17.625" style="1" customWidth="1"/>
    <col min="5" max="5" width="17" style="1" customWidth="1"/>
    <col min="6" max="6" width="9" style="1"/>
    <col min="7" max="7" width="15.125" style="1" bestFit="1" customWidth="1"/>
    <col min="8" max="8" width="13.125" style="10" bestFit="1" customWidth="1"/>
    <col min="9" max="12" width="9" style="1"/>
    <col min="13" max="13" width="15.125" style="1" bestFit="1" customWidth="1"/>
    <col min="14" max="16384" width="9" style="1"/>
  </cols>
  <sheetData>
    <row r="1" spans="1:21">
      <c r="A1" s="17" t="s">
        <v>21</v>
      </c>
      <c r="B1" s="18" t="s">
        <v>114</v>
      </c>
      <c r="D1" s="2" t="s">
        <v>25</v>
      </c>
      <c r="E1" s="2" t="s">
        <v>146</v>
      </c>
      <c r="G1" s="2" t="s">
        <v>26</v>
      </c>
      <c r="J1" s="2" t="s">
        <v>37</v>
      </c>
      <c r="M1" s="117" t="s">
        <v>41</v>
      </c>
      <c r="N1" s="2" t="s">
        <v>75</v>
      </c>
      <c r="O1" s="119" t="s">
        <v>51</v>
      </c>
      <c r="Q1" s="2" t="s">
        <v>61</v>
      </c>
      <c r="S1" s="2" t="s">
        <v>76</v>
      </c>
      <c r="U1" s="2" t="s">
        <v>77</v>
      </c>
    </row>
    <row r="2" spans="1:21" ht="15.75" customHeight="1">
      <c r="A2" s="12" t="s">
        <v>81</v>
      </c>
      <c r="B2" s="14" t="s">
        <v>124</v>
      </c>
      <c r="D2" s="113" t="s">
        <v>82</v>
      </c>
      <c r="E2" s="3">
        <v>2023</v>
      </c>
      <c r="G2" s="4" t="s">
        <v>78</v>
      </c>
      <c r="J2" s="5" t="s">
        <v>78</v>
      </c>
      <c r="M2" s="14" t="s">
        <v>42</v>
      </c>
      <c r="N2" s="5" t="s">
        <v>78</v>
      </c>
      <c r="O2" s="120" t="s">
        <v>82</v>
      </c>
      <c r="Q2" s="5" t="s">
        <v>78</v>
      </c>
      <c r="S2" s="5" t="s">
        <v>78</v>
      </c>
      <c r="U2" s="5" t="s">
        <v>78</v>
      </c>
    </row>
    <row r="3" spans="1:21" ht="15.75" customHeight="1">
      <c r="A3" s="13" t="s">
        <v>50</v>
      </c>
      <c r="B3" s="14">
        <v>48</v>
      </c>
      <c r="D3" s="114" t="s">
        <v>134</v>
      </c>
      <c r="E3" s="3">
        <v>2024</v>
      </c>
      <c r="G3" s="3" t="s">
        <v>27</v>
      </c>
      <c r="J3" s="3" t="s">
        <v>38</v>
      </c>
      <c r="M3" s="118">
        <v>1</v>
      </c>
      <c r="N3" s="3">
        <v>2007</v>
      </c>
      <c r="O3" s="13" t="s">
        <v>30</v>
      </c>
      <c r="Q3" s="3" t="s">
        <v>62</v>
      </c>
      <c r="S3" s="3">
        <v>2023</v>
      </c>
      <c r="U3" s="3">
        <v>2024</v>
      </c>
    </row>
    <row r="4" spans="1:21">
      <c r="A4" s="13" t="s">
        <v>49</v>
      </c>
      <c r="B4" s="14">
        <v>72</v>
      </c>
      <c r="D4" s="114" t="s">
        <v>135</v>
      </c>
      <c r="E4" s="3">
        <v>2025</v>
      </c>
      <c r="G4" s="3" t="s">
        <v>29</v>
      </c>
      <c r="J4" s="3" t="s">
        <v>39</v>
      </c>
      <c r="M4" s="118">
        <v>2</v>
      </c>
      <c r="N4" s="3">
        <v>2006</v>
      </c>
      <c r="O4" s="13" t="s">
        <v>52</v>
      </c>
      <c r="Q4" s="3" t="s">
        <v>64</v>
      </c>
      <c r="S4" s="3">
        <f>S3-1</f>
        <v>2022</v>
      </c>
      <c r="U4" s="3">
        <v>2025</v>
      </c>
    </row>
    <row r="5" spans="1:21" ht="19.5" customHeight="1">
      <c r="A5" s="13" t="s">
        <v>31</v>
      </c>
      <c r="B5" s="14">
        <v>24</v>
      </c>
      <c r="D5" s="114" t="s">
        <v>136</v>
      </c>
      <c r="G5" s="3" t="s">
        <v>28</v>
      </c>
      <c r="M5" s="118">
        <v>3</v>
      </c>
      <c r="N5" s="3">
        <v>2005</v>
      </c>
      <c r="O5" s="13" t="s">
        <v>53</v>
      </c>
      <c r="S5" s="3">
        <f t="shared" ref="S5:S12" si="0">S4-1</f>
        <v>2021</v>
      </c>
      <c r="U5" s="3">
        <v>2026</v>
      </c>
    </row>
    <row r="6" spans="1:21">
      <c r="A6" s="13" t="s">
        <v>48</v>
      </c>
      <c r="B6" s="14">
        <v>36</v>
      </c>
      <c r="D6" s="115" t="s">
        <v>137</v>
      </c>
      <c r="N6" s="3">
        <v>2004</v>
      </c>
      <c r="S6" s="3">
        <f t="shared" si="0"/>
        <v>2020</v>
      </c>
      <c r="U6" s="3">
        <v>2027</v>
      </c>
    </row>
    <row r="7" spans="1:21">
      <c r="A7" s="13" t="s">
        <v>47</v>
      </c>
      <c r="B7" s="14">
        <v>48</v>
      </c>
      <c r="N7" s="3">
        <v>2003</v>
      </c>
      <c r="S7" s="3">
        <f t="shared" si="0"/>
        <v>2019</v>
      </c>
      <c r="U7" s="3">
        <v>2028</v>
      </c>
    </row>
    <row r="8" spans="1:21">
      <c r="A8" s="13" t="s">
        <v>44</v>
      </c>
      <c r="B8" s="14">
        <v>60</v>
      </c>
      <c r="N8" s="3">
        <v>2002</v>
      </c>
      <c r="S8" s="3">
        <f t="shared" si="0"/>
        <v>2018</v>
      </c>
      <c r="U8" s="3">
        <v>2029</v>
      </c>
    </row>
    <row r="9" spans="1:21">
      <c r="A9" s="13" t="s">
        <v>121</v>
      </c>
      <c r="B9" s="14">
        <v>48</v>
      </c>
      <c r="N9" s="3">
        <v>2001</v>
      </c>
      <c r="S9" s="3">
        <f t="shared" si="0"/>
        <v>2017</v>
      </c>
      <c r="U9" s="3">
        <v>2030</v>
      </c>
    </row>
    <row r="10" spans="1:21">
      <c r="A10" s="13" t="s">
        <v>122</v>
      </c>
      <c r="B10" s="14">
        <v>24</v>
      </c>
      <c r="N10" s="3">
        <v>2000</v>
      </c>
      <c r="S10" s="3">
        <f t="shared" si="0"/>
        <v>2016</v>
      </c>
      <c r="U10" s="3">
        <v>2031</v>
      </c>
    </row>
    <row r="11" spans="1:21">
      <c r="A11" s="15" t="s">
        <v>123</v>
      </c>
      <c r="B11" s="16">
        <v>36</v>
      </c>
      <c r="N11" s="3">
        <v>1999</v>
      </c>
      <c r="S11" s="3">
        <f t="shared" si="0"/>
        <v>2015</v>
      </c>
      <c r="U11" s="3">
        <v>2032</v>
      </c>
    </row>
    <row r="12" spans="1:21">
      <c r="N12" s="3">
        <v>1998</v>
      </c>
      <c r="S12" s="3">
        <f t="shared" si="0"/>
        <v>2014</v>
      </c>
      <c r="U12" s="3">
        <v>2033</v>
      </c>
    </row>
    <row r="13" spans="1:21">
      <c r="N13" s="3">
        <v>1997</v>
      </c>
      <c r="S13" s="6"/>
    </row>
    <row r="14" spans="1:21">
      <c r="N14" s="3">
        <v>1996</v>
      </c>
    </row>
    <row r="15" spans="1:21">
      <c r="N15" s="3">
        <v>1995</v>
      </c>
    </row>
    <row r="16" spans="1:21">
      <c r="A16" s="443" t="s">
        <v>94</v>
      </c>
      <c r="B16" s="444"/>
      <c r="D16" s="443" t="s">
        <v>116</v>
      </c>
      <c r="E16" s="444"/>
      <c r="G16" s="443" t="s">
        <v>115</v>
      </c>
      <c r="H16" s="444"/>
      <c r="N16" s="3">
        <v>1994</v>
      </c>
    </row>
    <row r="17" spans="1:14">
      <c r="A17" s="7" t="s">
        <v>95</v>
      </c>
      <c r="B17" s="7" t="str">
        <f>'願書（様式1）'!D12&amp;"/"&amp;'願書（様式1）'!H12&amp;"/"&amp;'願書（様式1）'!K12</f>
        <v>▼CLICK HERE▼//</v>
      </c>
      <c r="D17" s="7" t="s">
        <v>67</v>
      </c>
      <c r="E17" s="7" t="str">
        <f>'願書（様式1）'!O17&amp;"/"&amp;'願書（様式1）'!S17</f>
        <v>▼CLICK HERE▼/</v>
      </c>
      <c r="G17" s="7" t="s">
        <v>117</v>
      </c>
      <c r="H17" s="11" t="str">
        <f>VLOOKUP('願書（様式1）'!D17,テーブル1[],2,FALSE)</f>
        <v>error</v>
      </c>
      <c r="N17" s="3">
        <v>1993</v>
      </c>
    </row>
    <row r="18" spans="1:14">
      <c r="A18" s="7" t="s">
        <v>96</v>
      </c>
      <c r="B18" s="8">
        <v>45017</v>
      </c>
      <c r="D18" s="7" t="s">
        <v>113</v>
      </c>
      <c r="E18" s="8" t="str">
        <f>'願書（様式1）'!U17&amp;"/"&amp;'願書（様式1）'!Y17</f>
        <v>▼CLICK HERE▼/</v>
      </c>
      <c r="G18" s="7" t="s">
        <v>118</v>
      </c>
      <c r="H18" s="11">
        <f>IFERROR(E19,0)</f>
        <v>0</v>
      </c>
      <c r="N18" s="3">
        <v>1992</v>
      </c>
    </row>
    <row r="19" spans="1:14">
      <c r="A19" s="7" t="s">
        <v>97</v>
      </c>
      <c r="B19" s="7" t="e">
        <f>DATEDIF(B17,B18,"Y")</f>
        <v>#VALUE!</v>
      </c>
      <c r="D19" s="7" t="s">
        <v>114</v>
      </c>
      <c r="E19" s="7" t="e">
        <f>DATEDIF(E17,E18,"m")+1</f>
        <v>#VALUE!</v>
      </c>
      <c r="G19" s="7" t="s">
        <v>119</v>
      </c>
      <c r="H19" s="11" t="str">
        <f>IF(H17=H18,"","★")</f>
        <v>★</v>
      </c>
      <c r="N19" s="3">
        <v>1991</v>
      </c>
    </row>
    <row r="20" spans="1:14" ht="14.25" thickBot="1">
      <c r="N20" s="3">
        <v>1990</v>
      </c>
    </row>
    <row r="21" spans="1:14" ht="14.25" thickBot="1">
      <c r="B21" s="9"/>
      <c r="N21" s="3">
        <v>1989</v>
      </c>
    </row>
    <row r="22" spans="1:14">
      <c r="N22" s="3">
        <v>1988</v>
      </c>
    </row>
    <row r="23" spans="1:14">
      <c r="N23" s="3">
        <v>1987</v>
      </c>
    </row>
    <row r="24" spans="1:14">
      <c r="N24" s="3">
        <v>1986</v>
      </c>
    </row>
    <row r="25" spans="1:14">
      <c r="N25" s="3">
        <v>1985</v>
      </c>
    </row>
    <row r="26" spans="1:14">
      <c r="N26" s="3">
        <v>1984</v>
      </c>
    </row>
    <row r="27" spans="1:14">
      <c r="N27" s="3">
        <v>1983</v>
      </c>
    </row>
    <row r="28" spans="1:14">
      <c r="N28" s="3">
        <v>1982</v>
      </c>
    </row>
    <row r="29" spans="1:14">
      <c r="N29" s="3">
        <v>1981</v>
      </c>
    </row>
    <row r="30" spans="1:14">
      <c r="N30" s="3">
        <v>1980</v>
      </c>
    </row>
    <row r="31" spans="1:14">
      <c r="N31" s="3">
        <v>1979</v>
      </c>
    </row>
    <row r="32" spans="1:14">
      <c r="N32" s="3">
        <v>1978</v>
      </c>
    </row>
    <row r="33" spans="14:14">
      <c r="N33" s="3">
        <v>1977</v>
      </c>
    </row>
    <row r="34" spans="14:14">
      <c r="N34" s="3">
        <v>1976</v>
      </c>
    </row>
    <row r="35" spans="14:14">
      <c r="N35" s="3">
        <v>1975</v>
      </c>
    </row>
    <row r="36" spans="14:14">
      <c r="N36" s="3">
        <v>1974</v>
      </c>
    </row>
    <row r="37" spans="14:14">
      <c r="N37" s="3">
        <v>1973</v>
      </c>
    </row>
    <row r="38" spans="14:14">
      <c r="N38" s="3">
        <v>1972</v>
      </c>
    </row>
    <row r="39" spans="14:14">
      <c r="N39" s="3">
        <v>1971</v>
      </c>
    </row>
    <row r="40" spans="14:14">
      <c r="N40" s="3">
        <v>1970</v>
      </c>
    </row>
    <row r="41" spans="14:14">
      <c r="N41" s="3">
        <v>1969</v>
      </c>
    </row>
    <row r="42" spans="14:14">
      <c r="N42" s="3">
        <v>1968</v>
      </c>
    </row>
    <row r="43" spans="14:14">
      <c r="N43" s="3">
        <v>1967</v>
      </c>
    </row>
    <row r="44" spans="14:14">
      <c r="N44" s="3">
        <v>1966</v>
      </c>
    </row>
    <row r="45" spans="14:14">
      <c r="N45" s="3">
        <v>1965</v>
      </c>
    </row>
    <row r="46" spans="14:14">
      <c r="N46" s="3">
        <v>1964</v>
      </c>
    </row>
    <row r="47" spans="14:14">
      <c r="N47" s="3">
        <v>1963</v>
      </c>
    </row>
    <row r="48" spans="14:14">
      <c r="N48" s="3">
        <v>1962</v>
      </c>
    </row>
    <row r="49" spans="14:14">
      <c r="N49" s="3">
        <v>1961</v>
      </c>
    </row>
    <row r="50" spans="14:14">
      <c r="N50" s="3">
        <v>1960</v>
      </c>
    </row>
  </sheetData>
  <sortState xmlns:xlrd2="http://schemas.microsoft.com/office/spreadsheetml/2017/richdata2" ref="N3:N50">
    <sortCondition descending="1" ref="N3:N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2023-05-15T03:30:21Z</dcterms:modified>
</cp:coreProperties>
</file>